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25" windowWidth="14805" windowHeight="7590"/>
  </bookViews>
  <sheets>
    <sheet name="K43" sheetId="1" r:id="rId1"/>
    <sheet name="K44" sheetId="8" r:id="rId2"/>
    <sheet name="K45" sheetId="9" r:id="rId3"/>
    <sheet name="K46" sheetId="10" r:id="rId4"/>
    <sheet name="K47" sheetId="11" r:id="rId5"/>
    <sheet name="K48" sheetId="12" r:id="rId6"/>
    <sheet name="RHM" sheetId="7" r:id="rId7"/>
    <sheet name="YHDP" sheetId="2" r:id="rId8"/>
    <sheet name="CNĐD" sheetId="4" r:id="rId9"/>
    <sheet name="ĐHD" sheetId="5" r:id="rId10"/>
    <sheet name="CĐ" sheetId="6" r:id="rId11"/>
  </sheets>
  <definedNames>
    <definedName name="_xlnm._FilterDatabase" localSheetId="0" hidden="1">'K43'!$B$10:$F$614</definedName>
    <definedName name="_xlnm._FilterDatabase" localSheetId="1" hidden="1">'K44'!$B$28:$F$75</definedName>
    <definedName name="_xlnm._FilterDatabase" localSheetId="2" hidden="1">'K45'!$B$18:$F$147</definedName>
    <definedName name="_xlnm._FilterDatabase" localSheetId="3" hidden="1">'K46'!$B$1:$F$276</definedName>
    <definedName name="_xlnm._FilterDatabase" localSheetId="4" hidden="1">'K47'!$B$1:$F$13</definedName>
    <definedName name="_xlnm._FilterDatabase" localSheetId="5" hidden="1">'K48'!$B$1:$F$17</definedName>
  </definedNames>
  <calcPr calcId="144525"/>
</workbook>
</file>

<file path=xl/calcChain.xml><?xml version="1.0" encoding="utf-8"?>
<calcChain xmlns="http://schemas.openxmlformats.org/spreadsheetml/2006/main">
  <c r="J83" i="8" l="1"/>
  <c r="J215" i="5"/>
  <c r="J190" i="5"/>
  <c r="J165" i="5"/>
  <c r="J134" i="5"/>
  <c r="J96" i="5"/>
  <c r="J42" i="5"/>
  <c r="J69" i="5"/>
  <c r="J15" i="5" l="1"/>
  <c r="J95" i="4"/>
  <c r="J68" i="4"/>
  <c r="J46" i="4"/>
  <c r="J16" i="4"/>
  <c r="J127" i="2"/>
  <c r="J104" i="2"/>
  <c r="J73" i="2"/>
  <c r="J54" i="2"/>
  <c r="J17" i="2"/>
  <c r="V13" i="2"/>
  <c r="J87" i="7"/>
  <c r="N81" i="7"/>
  <c r="N82" i="7" s="1"/>
  <c r="J68" i="7"/>
  <c r="N56" i="7"/>
  <c r="N57" i="7" s="1"/>
  <c r="J44" i="7"/>
  <c r="N31" i="7"/>
  <c r="N32" i="7" s="1"/>
  <c r="J16" i="7"/>
  <c r="J97" i="12" l="1"/>
  <c r="J71" i="12"/>
  <c r="J39" i="12"/>
  <c r="J18" i="12"/>
  <c r="J96" i="11"/>
  <c r="T64" i="11"/>
  <c r="J68" i="11"/>
  <c r="J40" i="11"/>
  <c r="S151" i="10"/>
  <c r="R143" i="10"/>
  <c r="J190" i="9" l="1"/>
  <c r="J161" i="9"/>
  <c r="J103" i="9"/>
  <c r="J82" i="9"/>
  <c r="J46" i="9"/>
  <c r="J18" i="9"/>
  <c r="J245" i="8"/>
  <c r="J217" i="8"/>
  <c r="J185" i="8"/>
  <c r="J148" i="8"/>
  <c r="J124" i="8"/>
  <c r="J61" i="8"/>
  <c r="J28" i="8"/>
  <c r="J42" i="1"/>
  <c r="N5" i="7" l="1"/>
  <c r="N4" i="7"/>
  <c r="N6" i="7" s="1"/>
  <c r="M6" i="6" l="1"/>
  <c r="J14" i="6"/>
  <c r="J14" i="11"/>
  <c r="J269" i="10"/>
  <c r="J242" i="10"/>
  <c r="J206" i="10"/>
  <c r="J174" i="10"/>
  <c r="J155" i="10"/>
  <c r="J120" i="10"/>
  <c r="J87" i="10"/>
  <c r="J52" i="10"/>
  <c r="J20" i="10"/>
  <c r="J138" i="9"/>
  <c r="J132" i="1" l="1"/>
  <c r="J100" i="1"/>
  <c r="J69" i="1"/>
  <c r="J12" i="1" l="1"/>
</calcChain>
</file>

<file path=xl/comments1.xml><?xml version="1.0" encoding="utf-8"?>
<comments xmlns="http://schemas.openxmlformats.org/spreadsheetml/2006/main">
  <authors>
    <author>Author</author>
  </authors>
  <commentList>
    <comment ref="I110" authorId="0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<sst xmlns="http://schemas.openxmlformats.org/spreadsheetml/2006/main" count="4825" uniqueCount="1407">
  <si>
    <t>Mai Thị</t>
  </si>
  <si>
    <t>Hiền</t>
  </si>
  <si>
    <t xml:space="preserve">Nguyễn Thị </t>
  </si>
  <si>
    <t>Nguyễn Thị</t>
  </si>
  <si>
    <t>DTY1053210397</t>
  </si>
  <si>
    <t>Vũ Duy</t>
  </si>
  <si>
    <t>Tân</t>
  </si>
  <si>
    <t>19/06/1992</t>
  </si>
  <si>
    <t>Yến</t>
  </si>
  <si>
    <t>DTY1053210010</t>
  </si>
  <si>
    <t>Lê Trâm</t>
  </si>
  <si>
    <t>Anh</t>
  </si>
  <si>
    <t>12/06/1992</t>
  </si>
  <si>
    <t>Hồng</t>
  </si>
  <si>
    <t>28/04/1992</t>
  </si>
  <si>
    <t>Huệ</t>
  </si>
  <si>
    <t>Nga</t>
  </si>
  <si>
    <t>Thanh</t>
  </si>
  <si>
    <t>Trang</t>
  </si>
  <si>
    <t>Ngân</t>
  </si>
  <si>
    <t>10/11/1992</t>
  </si>
  <si>
    <t>Hằng</t>
  </si>
  <si>
    <t>Hương</t>
  </si>
  <si>
    <t>Minh</t>
  </si>
  <si>
    <t>Thu</t>
  </si>
  <si>
    <t>Tuyết</t>
  </si>
  <si>
    <t>Hà</t>
  </si>
  <si>
    <t>Hoàng Văn</t>
  </si>
  <si>
    <t>Sơn</t>
  </si>
  <si>
    <t>Nguyễn Tuấn</t>
  </si>
  <si>
    <t>Chi</t>
  </si>
  <si>
    <t>Hoàng Thị</t>
  </si>
  <si>
    <t>Duyên</t>
  </si>
  <si>
    <t>Đào Thị</t>
  </si>
  <si>
    <t>Huy</t>
  </si>
  <si>
    <t>Tú</t>
  </si>
  <si>
    <t>Tuyến</t>
  </si>
  <si>
    <t>K43A</t>
  </si>
  <si>
    <t>Dương Thị</t>
  </si>
  <si>
    <t>Phạm Thị</t>
  </si>
  <si>
    <t>Nguyễn Thị Hải</t>
  </si>
  <si>
    <t>Thủy</t>
  </si>
  <si>
    <t>Trần Thị</t>
  </si>
  <si>
    <t>Linh</t>
  </si>
  <si>
    <t>Hạnh</t>
  </si>
  <si>
    <t>K43B</t>
  </si>
  <si>
    <t>07/08/1992</t>
  </si>
  <si>
    <t>Vũ Thị</t>
  </si>
  <si>
    <t>Khánh</t>
  </si>
  <si>
    <t>DTY1053210012</t>
  </si>
  <si>
    <t>Ngô Thị Kim</t>
  </si>
  <si>
    <t>01/10/1991</t>
  </si>
  <si>
    <t>Lê Thị</t>
  </si>
  <si>
    <t>An</t>
  </si>
  <si>
    <t>Hường</t>
  </si>
  <si>
    <t>Thành</t>
  </si>
  <si>
    <t>Nhung</t>
  </si>
  <si>
    <t>K43C</t>
  </si>
  <si>
    <t>Hoàng Thị Thanh</t>
  </si>
  <si>
    <t>Phương</t>
  </si>
  <si>
    <t>Hoa</t>
  </si>
  <si>
    <t>Thương</t>
  </si>
  <si>
    <t>22/09/1992</t>
  </si>
  <si>
    <t xml:space="preserve">Hoàng Thị </t>
  </si>
  <si>
    <t>Đinh Thị</t>
  </si>
  <si>
    <t>Nguyễn Thị Thanh</t>
  </si>
  <si>
    <t>DTY1053210226</t>
  </si>
  <si>
    <t>24/12/1991</t>
  </si>
  <si>
    <t>Phan Thị</t>
  </si>
  <si>
    <t>Lộc</t>
  </si>
  <si>
    <t>Nguyễn Văn</t>
  </si>
  <si>
    <t>Lan</t>
  </si>
  <si>
    <t>Mơ</t>
  </si>
  <si>
    <t>K43D</t>
  </si>
  <si>
    <t>Thắm</t>
  </si>
  <si>
    <t>Huyền</t>
  </si>
  <si>
    <t>Lý</t>
  </si>
  <si>
    <t>DTY1053210392</t>
  </si>
  <si>
    <t>Trương Thị</t>
  </si>
  <si>
    <t>Tâm</t>
  </si>
  <si>
    <t>20/09/1991</t>
  </si>
  <si>
    <t>Thơm</t>
  </si>
  <si>
    <t>K43E</t>
  </si>
  <si>
    <t>Nguyệt</t>
  </si>
  <si>
    <t>Thảo</t>
  </si>
  <si>
    <t>ánh</t>
  </si>
  <si>
    <t>Mai</t>
  </si>
  <si>
    <t>My</t>
  </si>
  <si>
    <t>Quỳnh</t>
  </si>
  <si>
    <t>Huế</t>
  </si>
  <si>
    <t>Đức</t>
  </si>
  <si>
    <t>Nguyễn Phương</t>
  </si>
  <si>
    <t>Hậu</t>
  </si>
  <si>
    <t>Hà Thị</t>
  </si>
  <si>
    <t>09/10/1993</t>
  </si>
  <si>
    <t>Nguyễn Thùy</t>
  </si>
  <si>
    <t>Ngọc</t>
  </si>
  <si>
    <t>Lệ</t>
  </si>
  <si>
    <t>Phượng</t>
  </si>
  <si>
    <t>Vân</t>
  </si>
  <si>
    <t>Xuân</t>
  </si>
  <si>
    <t>K44A</t>
  </si>
  <si>
    <t>Hải</t>
  </si>
  <si>
    <t>Thúy</t>
  </si>
  <si>
    <t>Đặng Thị</t>
  </si>
  <si>
    <t>Nông Thị</t>
  </si>
  <si>
    <t>Đỗ Thị</t>
  </si>
  <si>
    <t>K45A</t>
  </si>
  <si>
    <t>26/11/1994</t>
  </si>
  <si>
    <t>DTY1257201010049</t>
  </si>
  <si>
    <t>Đỗ Thị Huyền</t>
  </si>
  <si>
    <t>DTY1257201010052</t>
  </si>
  <si>
    <t>Hoàng Thị Anh</t>
  </si>
  <si>
    <t>28/07/1993</t>
  </si>
  <si>
    <t>K45B</t>
  </si>
  <si>
    <t>DTY1257201010298</t>
  </si>
  <si>
    <t>Phạm Thị Kiều</t>
  </si>
  <si>
    <t>Oanh</t>
  </si>
  <si>
    <t>02/08/1994</t>
  </si>
  <si>
    <t>K45C</t>
  </si>
  <si>
    <t>DTY1257201010261</t>
  </si>
  <si>
    <t>Vũ Phạm Thảo</t>
  </si>
  <si>
    <t>Vy</t>
  </si>
  <si>
    <t>06/12/1994</t>
  </si>
  <si>
    <t>DTY1257201010250</t>
  </si>
  <si>
    <t>22/02/1993</t>
  </si>
  <si>
    <t>Công</t>
  </si>
  <si>
    <t>18/07/1994</t>
  </si>
  <si>
    <t>K45E</t>
  </si>
  <si>
    <t>DTY1257201010500</t>
  </si>
  <si>
    <t xml:space="preserve">Vũ Thị </t>
  </si>
  <si>
    <t>Nụ</t>
  </si>
  <si>
    <t>20/08/1993</t>
  </si>
  <si>
    <t>K45H</t>
  </si>
  <si>
    <t>DTY1357201010070</t>
  </si>
  <si>
    <t>Nguyễn Thành</t>
  </si>
  <si>
    <t>21/01/1995</t>
  </si>
  <si>
    <t>DTY1357201010212</t>
  </si>
  <si>
    <t>Bế Thị</t>
  </si>
  <si>
    <t>10/06/1995</t>
  </si>
  <si>
    <t>DTY1357201010602</t>
  </si>
  <si>
    <t>Lô Phương</t>
  </si>
  <si>
    <t>Trà</t>
  </si>
  <si>
    <t>01/03/1994</t>
  </si>
  <si>
    <t>DTY1357201010577</t>
  </si>
  <si>
    <t>Bùi Thị Thương</t>
  </si>
  <si>
    <t>13/03/1994</t>
  </si>
  <si>
    <t>28/04/1995</t>
  </si>
  <si>
    <t>DTY1357201010705</t>
  </si>
  <si>
    <t>05/04/1995</t>
  </si>
  <si>
    <t>05/03/1995</t>
  </si>
  <si>
    <t>21/05/1995</t>
  </si>
  <si>
    <t>16/12/1994</t>
  </si>
  <si>
    <t>K46A</t>
  </si>
  <si>
    <t>DTY1357201010420</t>
  </si>
  <si>
    <t>07/03/1995</t>
  </si>
  <si>
    <t>DTY1357201010613</t>
  </si>
  <si>
    <t>13/11/1995</t>
  </si>
  <si>
    <t>Quang</t>
  </si>
  <si>
    <t>DTY1357201010057</t>
  </si>
  <si>
    <t>16/11/1995</t>
  </si>
  <si>
    <t>Nguyễn Thị Kim</t>
  </si>
  <si>
    <t>10/10/1995</t>
  </si>
  <si>
    <t>DTY1357201010055</t>
  </si>
  <si>
    <t>Chang</t>
  </si>
  <si>
    <t>20/08/1994</t>
  </si>
  <si>
    <t>DTY1357201010367</t>
  </si>
  <si>
    <t>Dương Xuân</t>
  </si>
  <si>
    <t>Lực</t>
  </si>
  <si>
    <t>18/01/1995</t>
  </si>
  <si>
    <t>Nguyễn Thị Hồng</t>
  </si>
  <si>
    <t>DTY1357201010401</t>
  </si>
  <si>
    <t>Na</t>
  </si>
  <si>
    <t>02/10/1994</t>
  </si>
  <si>
    <t>DTY1357201010464</t>
  </si>
  <si>
    <t>08/03/1995</t>
  </si>
  <si>
    <t>DTY1357201010701</t>
  </si>
  <si>
    <t>Quất Thị Thanh</t>
  </si>
  <si>
    <t>30/09/1995</t>
  </si>
  <si>
    <t>08/10/1995</t>
  </si>
  <si>
    <t>29/09/1995</t>
  </si>
  <si>
    <t>02/06/1995</t>
  </si>
  <si>
    <t>Chu Thị</t>
  </si>
  <si>
    <t>Vi Thị</t>
  </si>
  <si>
    <t>Thơ</t>
  </si>
  <si>
    <t>K46B</t>
  </si>
  <si>
    <t>DTY1357201010185</t>
  </si>
  <si>
    <t>Lê Ngân</t>
  </si>
  <si>
    <t>10/03/1995</t>
  </si>
  <si>
    <t>DTY1357201010374</t>
  </si>
  <si>
    <t>15/04/1994</t>
  </si>
  <si>
    <t>DTY1357201010478</t>
  </si>
  <si>
    <t>Hoàng Thị Kim</t>
  </si>
  <si>
    <t>24/04/1995</t>
  </si>
  <si>
    <t>DTY1357201010506</t>
  </si>
  <si>
    <t>Đào Thanh</t>
  </si>
  <si>
    <t>17/04/1995</t>
  </si>
  <si>
    <t>DTY1357201010524</t>
  </si>
  <si>
    <t>28/11/1995</t>
  </si>
  <si>
    <t>DTY1357201010009</t>
  </si>
  <si>
    <t>Nguyễn Ngọc</t>
  </si>
  <si>
    <t>10/11/1995</t>
  </si>
  <si>
    <t>DTY1357201010545</t>
  </si>
  <si>
    <t>La Thị Kim</t>
  </si>
  <si>
    <t>Thi</t>
  </si>
  <si>
    <t>26/10/1994</t>
  </si>
  <si>
    <t>13/06/1995</t>
  </si>
  <si>
    <t>DTY1357201010129</t>
  </si>
  <si>
    <t>Dương Thị Yến</t>
  </si>
  <si>
    <t>Đình</t>
  </si>
  <si>
    <t>09/08/1994</t>
  </si>
  <si>
    <t>DTY1357201010283</t>
  </si>
  <si>
    <t>DTY1357201010261</t>
  </si>
  <si>
    <t>22/08/1995</t>
  </si>
  <si>
    <t>DTY1357201010496</t>
  </si>
  <si>
    <t>Vy Thị Như</t>
  </si>
  <si>
    <t>07/09/1994</t>
  </si>
  <si>
    <t>Nguyễn Thị Huyền</t>
  </si>
  <si>
    <t>Tùng</t>
  </si>
  <si>
    <t>K46C</t>
  </si>
  <si>
    <t>DTY1357201010419</t>
  </si>
  <si>
    <t>Tạ Thị Minh</t>
  </si>
  <si>
    <t>31/12/1995</t>
  </si>
  <si>
    <t>DTY1357201010452</t>
  </si>
  <si>
    <t>10/07/1995</t>
  </si>
  <si>
    <t>DTY1357201010492</t>
  </si>
  <si>
    <t>05/10/1995</t>
  </si>
  <si>
    <t>DTY1357201010724</t>
  </si>
  <si>
    <t>16/06/1995</t>
  </si>
  <si>
    <t>DTY1357201010494</t>
  </si>
  <si>
    <t>18/11/1995</t>
  </si>
  <si>
    <t>DTY1357201010596</t>
  </si>
  <si>
    <t>Toàn</t>
  </si>
  <si>
    <t>06/08/1995</t>
  </si>
  <si>
    <t>DTY1357201010667</t>
  </si>
  <si>
    <t>Trần Thanh</t>
  </si>
  <si>
    <t>02/10/1995</t>
  </si>
  <si>
    <t>K46D</t>
  </si>
  <si>
    <t>DTY1357201010015</t>
  </si>
  <si>
    <t>Nguyễn Thị Vân</t>
  </si>
  <si>
    <t>12/12/1995</t>
  </si>
  <si>
    <t>DTY1357201010223</t>
  </si>
  <si>
    <t>Nghiêm Thị Thu</t>
  </si>
  <si>
    <t>Hoài</t>
  </si>
  <si>
    <t>03/05/1994</t>
  </si>
  <si>
    <t>DTY1357201010440</t>
  </si>
  <si>
    <t>Như</t>
  </si>
  <si>
    <t>07/01/1995</t>
  </si>
  <si>
    <t>DTY1357201010584</t>
  </si>
  <si>
    <t>25/05/1995</t>
  </si>
  <si>
    <t>DTY1357201010308</t>
  </si>
  <si>
    <t>Vũ Trung</t>
  </si>
  <si>
    <t>Kiên</t>
  </si>
  <si>
    <t>13/04/1995</t>
  </si>
  <si>
    <t>DTY1357201010343</t>
  </si>
  <si>
    <t>Nguyễn Nhật</t>
  </si>
  <si>
    <t>24/08/1994</t>
  </si>
  <si>
    <t>DTY1357201010075</t>
  </si>
  <si>
    <t>Trương Mạnh</t>
  </si>
  <si>
    <t>Cường</t>
  </si>
  <si>
    <t>10/05/1995</t>
  </si>
  <si>
    <t>DTY1357201010201</t>
  </si>
  <si>
    <t>K46E</t>
  </si>
  <si>
    <t>Nhàn</t>
  </si>
  <si>
    <t>30/12/1994</t>
  </si>
  <si>
    <t>DTY1357201010579</t>
  </si>
  <si>
    <t>17/08/1994</t>
  </si>
  <si>
    <t>K46G</t>
  </si>
  <si>
    <t>Ly</t>
  </si>
  <si>
    <t>DTY1357201010589</t>
  </si>
  <si>
    <t>Đỗ Thị Thu</t>
  </si>
  <si>
    <t>18/11/1994</t>
  </si>
  <si>
    <t>K46H</t>
  </si>
  <si>
    <t>DTY1357201010453</t>
  </si>
  <si>
    <t>Chu Thị Tuyết</t>
  </si>
  <si>
    <t>16/07/1994</t>
  </si>
  <si>
    <t>DTY1357201010216</t>
  </si>
  <si>
    <t>Nguyễn T Thuận</t>
  </si>
  <si>
    <t>Hòa</t>
  </si>
  <si>
    <t>11/12/1994</t>
  </si>
  <si>
    <t>K46I</t>
  </si>
  <si>
    <t>DTY1357201010091</t>
  </si>
  <si>
    <t>Dinh</t>
  </si>
  <si>
    <t>22/01/1994</t>
  </si>
  <si>
    <t>DTY1357201010515</t>
  </si>
  <si>
    <t>25/01/1995</t>
  </si>
  <si>
    <t>K46K</t>
  </si>
  <si>
    <t>Liên</t>
  </si>
  <si>
    <t>K47A</t>
  </si>
  <si>
    <t>DTY1053230029</t>
  </si>
  <si>
    <t>Quyên</t>
  </si>
  <si>
    <t>26/08/1992</t>
  </si>
  <si>
    <t>DTY1053230016</t>
  </si>
  <si>
    <t>Ma Thị Thu</t>
  </si>
  <si>
    <t>DTY1053230001</t>
  </si>
  <si>
    <t>Ánh</t>
  </si>
  <si>
    <t>01/01/1992</t>
  </si>
  <si>
    <t>DTY1053230022</t>
  </si>
  <si>
    <t>Đỗ Dương Cẩm</t>
  </si>
  <si>
    <t>08/07/1991</t>
  </si>
  <si>
    <t>Nguyễn Thị Thu</t>
  </si>
  <si>
    <t>YHDP4</t>
  </si>
  <si>
    <t>YHDP6</t>
  </si>
  <si>
    <t>Hoàng Hải</t>
  </si>
  <si>
    <t>20/09/1994</t>
  </si>
  <si>
    <t>Trần Thị Thanh</t>
  </si>
  <si>
    <t>DTY1357203020041</t>
  </si>
  <si>
    <t>01/11/1995</t>
  </si>
  <si>
    <t>DTY1357203020051</t>
  </si>
  <si>
    <t>YHDP7A</t>
  </si>
  <si>
    <t>DTY1053240012</t>
  </si>
  <si>
    <t>Vũ Thu</t>
  </si>
  <si>
    <t>11/09/1991</t>
  </si>
  <si>
    <t>DTY1053240019</t>
  </si>
  <si>
    <t>Hoàng Hồng</t>
  </si>
  <si>
    <t>Quân</t>
  </si>
  <si>
    <t>27/05/1992</t>
  </si>
  <si>
    <t>DTY1053240011</t>
  </si>
  <si>
    <t>Lê Thị Thu</t>
  </si>
  <si>
    <t>01/04/1992</t>
  </si>
  <si>
    <t>Vũ Thị Thu</t>
  </si>
  <si>
    <t>DTY1257205010093</t>
  </si>
  <si>
    <t>DTY1257205010066</t>
  </si>
  <si>
    <t>07/10/1994</t>
  </si>
  <si>
    <t>DTY1257205010082</t>
  </si>
  <si>
    <t>19/05/1994</t>
  </si>
  <si>
    <t>DTY1257205010095</t>
  </si>
  <si>
    <t>Tín</t>
  </si>
  <si>
    <t>26/03/1993</t>
  </si>
  <si>
    <t>Trần Thị Thu</t>
  </si>
  <si>
    <t>DTY1257205010025</t>
  </si>
  <si>
    <t>27/08/1993</t>
  </si>
  <si>
    <t>DTY1257205010036</t>
  </si>
  <si>
    <t>29/08/1994</t>
  </si>
  <si>
    <t>DTY1257205010038</t>
  </si>
  <si>
    <t>01/08/1994</t>
  </si>
  <si>
    <t>DTY1257205010039</t>
  </si>
  <si>
    <t>28/12/1994</t>
  </si>
  <si>
    <t>DTY1257205010043</t>
  </si>
  <si>
    <t>19/08/1994</t>
  </si>
  <si>
    <t>Lương Thị Thu</t>
  </si>
  <si>
    <t>DTY1357205010024</t>
  </si>
  <si>
    <t>DTY1357205010009</t>
  </si>
  <si>
    <t>DTY1357205010038</t>
  </si>
  <si>
    <t>07/11/1994</t>
  </si>
  <si>
    <t>DTY1152020001</t>
  </si>
  <si>
    <t>08/08/1993</t>
  </si>
  <si>
    <t>16/08/1993</t>
  </si>
  <si>
    <t>13/10/1992</t>
  </si>
  <si>
    <t>10/06/1992</t>
  </si>
  <si>
    <t>DTY1152020033</t>
  </si>
  <si>
    <t>26/06/1993</t>
  </si>
  <si>
    <t>ĐHD7A</t>
  </si>
  <si>
    <t>04/10/1992</t>
  </si>
  <si>
    <t>DTY1152020067</t>
  </si>
  <si>
    <t>Nguyễn Thị Kiều</t>
  </si>
  <si>
    <t>11/02/1992</t>
  </si>
  <si>
    <t>ĐHD7B</t>
  </si>
  <si>
    <t>Thuận</t>
  </si>
  <si>
    <t>ĐHD8A</t>
  </si>
  <si>
    <t>DTY1257204010062</t>
  </si>
  <si>
    <t>23/11/1994</t>
  </si>
  <si>
    <t>DTY1257204010073</t>
  </si>
  <si>
    <t>04/05/1993</t>
  </si>
  <si>
    <t>ĐHD8B</t>
  </si>
  <si>
    <t>DTY1357204010062</t>
  </si>
  <si>
    <t>21/08/1995</t>
  </si>
  <si>
    <t>DTY1357204010034</t>
  </si>
  <si>
    <t>DTY1357204010047</t>
  </si>
  <si>
    <t>Nguyễn Thuý</t>
  </si>
  <si>
    <t>10/09/1995</t>
  </si>
  <si>
    <t>DTY1357204010065</t>
  </si>
  <si>
    <t>La</t>
  </si>
  <si>
    <t>19/01/1995</t>
  </si>
  <si>
    <t>DTY1357204010154</t>
  </si>
  <si>
    <t>Nguyễn Thị Hà</t>
  </si>
  <si>
    <t>22/09/1994</t>
  </si>
  <si>
    <t>ĐHD9A</t>
  </si>
  <si>
    <t>DTY1357204010027</t>
  </si>
  <si>
    <t>Đinh Thị Thu</t>
  </si>
  <si>
    <t>DTY1357204010113</t>
  </si>
  <si>
    <t>Trần Thị Như</t>
  </si>
  <si>
    <t>14/12/1995</t>
  </si>
  <si>
    <t>DTY1357204010025</t>
  </si>
  <si>
    <t>DTY1357204010029</t>
  </si>
  <si>
    <t>Trần Thị Lệ</t>
  </si>
  <si>
    <t>03/02/1995</t>
  </si>
  <si>
    <t>DTY1357204010084</t>
  </si>
  <si>
    <t>Phan Thị Hương</t>
  </si>
  <si>
    <t>DTY1357204010144</t>
  </si>
  <si>
    <t>ĐHD9B</t>
  </si>
  <si>
    <t>DTY1457204010038</t>
  </si>
  <si>
    <t>Nguyễn Thị Nhật</t>
  </si>
  <si>
    <t>16/08/1996</t>
  </si>
  <si>
    <t>DTY1457204010096</t>
  </si>
  <si>
    <t>27/12/1996</t>
  </si>
  <si>
    <t>DTY1457204010021</t>
  </si>
  <si>
    <t>18/09/1996</t>
  </si>
  <si>
    <t>ĐHD10A</t>
  </si>
  <si>
    <t>DTY1317203320016</t>
  </si>
  <si>
    <t>CDXN5</t>
  </si>
  <si>
    <t>STT</t>
  </si>
  <si>
    <t>DTY1257204010112</t>
  </si>
  <si>
    <t>19/11/1994</t>
  </si>
  <si>
    <t>Xuất sắc</t>
  </si>
  <si>
    <t xml:space="preserve">Tốt </t>
  </si>
  <si>
    <t>Giỏi</t>
  </si>
  <si>
    <t>DTY1257205010019</t>
  </si>
  <si>
    <t>Đỗ Thị Hồng</t>
  </si>
  <si>
    <t>06/02/1994</t>
  </si>
  <si>
    <t xml:space="preserve">ĐẠI HỌC THÁI NGUYÊN </t>
  </si>
  <si>
    <t>TRƯỜNG ĐẠI HỌC Y - DƯỢC</t>
  </si>
  <si>
    <t xml:space="preserve">DANH SÁCH SINH VIÊN ĐƯỢC CẤP HỌC BỔNG KHUYẾN KHÍCH HỌC TẬP </t>
  </si>
  <si>
    <t xml:space="preserve">MÃ SỐ SINH VIÊN </t>
  </si>
  <si>
    <t>HỌ VÀ TÊN</t>
  </si>
  <si>
    <t xml:space="preserve">NGÀY SINH </t>
  </si>
  <si>
    <t>Điểm</t>
  </si>
  <si>
    <t xml:space="preserve">XẾP LOẠI </t>
  </si>
  <si>
    <t>MỨC HB</t>
  </si>
  <si>
    <t>HỌC BỔNG</t>
  </si>
  <si>
    <t xml:space="preserve">GHI CHÚ </t>
  </si>
  <si>
    <t>TBCHT</t>
  </si>
  <si>
    <t>RÈN LUYỆN</t>
  </si>
  <si>
    <t>LOẠI</t>
  </si>
  <si>
    <t>ĐƯỢC HƯỞNG</t>
  </si>
  <si>
    <t>TỔNG</t>
  </si>
  <si>
    <t>NGƯỜI LẬP BIỂU</t>
  </si>
  <si>
    <t>KT.HIỆU TRƯỞNG</t>
  </si>
  <si>
    <t>PHÓ HIỆU TRƯỞNG</t>
  </si>
  <si>
    <t xml:space="preserve"> </t>
  </si>
  <si>
    <t>Đào Thị Thanh Huyền</t>
  </si>
  <si>
    <t>Ths. Lê Thị Lựu</t>
  </si>
  <si>
    <t xml:space="preserve">PGS.TS Nguyễn Tiến Dũng </t>
  </si>
  <si>
    <t>s</t>
  </si>
  <si>
    <t>DTY1053230025</t>
  </si>
  <si>
    <t>Tiêu Thị Hồng</t>
  </si>
  <si>
    <t>27/07/1991</t>
  </si>
  <si>
    <t>DTY1053210402</t>
  </si>
  <si>
    <t>Nguyễn Đức</t>
  </si>
  <si>
    <t>Thắng</t>
  </si>
  <si>
    <t>27/10/1992</t>
  </si>
  <si>
    <t>20/08/1992</t>
  </si>
  <si>
    <t xml:space="preserve">Xuất sắc </t>
  </si>
  <si>
    <t>DTY1053210085</t>
  </si>
  <si>
    <t>Lưu Thị Thuỳ</t>
  </si>
  <si>
    <t>Dương</t>
  </si>
  <si>
    <t>DTY1153210231</t>
  </si>
  <si>
    <t>Vương Thị Hồng</t>
  </si>
  <si>
    <t>Lạng</t>
  </si>
  <si>
    <t>20/12/1993</t>
  </si>
  <si>
    <t>DTY1153210227</t>
  </si>
  <si>
    <t>Ninh Quang</t>
  </si>
  <si>
    <t>Hưng</t>
  </si>
  <si>
    <t>DTY1153210235</t>
  </si>
  <si>
    <t>19/11/1993</t>
  </si>
  <si>
    <t>DTY1153210242</t>
  </si>
  <si>
    <t xml:space="preserve">Nguyễn Hải </t>
  </si>
  <si>
    <t>Nam</t>
  </si>
  <si>
    <t>25/11/1993</t>
  </si>
  <si>
    <t>DTY1153210246</t>
  </si>
  <si>
    <t>Dương Đức</t>
  </si>
  <si>
    <t>27/07/1992</t>
  </si>
  <si>
    <t>DTY1153210249</t>
  </si>
  <si>
    <t>Nguyễn Thị Minh</t>
  </si>
  <si>
    <t>26/03/1992</t>
  </si>
  <si>
    <t>DTY1153210216</t>
  </si>
  <si>
    <t>Đa</t>
  </si>
  <si>
    <t>30/12/1993</t>
  </si>
  <si>
    <t>Tốt</t>
  </si>
  <si>
    <t>DTY1153210241</t>
  </si>
  <si>
    <t>26/12/1992</t>
  </si>
  <si>
    <t>DTY1153210271</t>
  </si>
  <si>
    <t>Thái Thanh</t>
  </si>
  <si>
    <t>25/12/1993</t>
  </si>
  <si>
    <t>DTY1153210218</t>
  </si>
  <si>
    <t>Giang</t>
  </si>
  <si>
    <t>15/09/1992</t>
  </si>
  <si>
    <t>DTY1153210213</t>
  </si>
  <si>
    <t>Doan</t>
  </si>
  <si>
    <t>24/06/1993</t>
  </si>
  <si>
    <t>DTY1153210208</t>
  </si>
  <si>
    <t>Nguyễn Thị Lan</t>
  </si>
  <si>
    <t>25/11/1992</t>
  </si>
  <si>
    <t>DTY1153210253</t>
  </si>
  <si>
    <t>Quế</t>
  </si>
  <si>
    <t>11/10/1992</t>
  </si>
  <si>
    <t>DTY1153210257</t>
  </si>
  <si>
    <t>02/03/1993</t>
  </si>
  <si>
    <t>DTY1153210552</t>
  </si>
  <si>
    <t>08/05/1989</t>
  </si>
  <si>
    <t>DTY1153210228</t>
  </si>
  <si>
    <t>Sầm Thị</t>
  </si>
  <si>
    <t>01/05/1993</t>
  </si>
  <si>
    <t>DTY1153210214</t>
  </si>
  <si>
    <t>Dung</t>
  </si>
  <si>
    <t>03/07/1993</t>
  </si>
  <si>
    <t>DTY1153210211</t>
  </si>
  <si>
    <t xml:space="preserve">Lại Linh </t>
  </si>
  <si>
    <t>07/10/1992</t>
  </si>
  <si>
    <t>DTY1153210111</t>
  </si>
  <si>
    <t>11/09/1993</t>
  </si>
  <si>
    <t>K44B</t>
  </si>
  <si>
    <t>DTY1153210092</t>
  </si>
  <si>
    <t>Phạm Thị Thanh</t>
  </si>
  <si>
    <t>09/09/1993</t>
  </si>
  <si>
    <t>DTY1153210081</t>
  </si>
  <si>
    <t>Trần Ngô Minh</t>
  </si>
  <si>
    <t>23/07/1993</t>
  </si>
  <si>
    <t>DTY1153210119</t>
  </si>
  <si>
    <t>Nguyễn Tiến</t>
  </si>
  <si>
    <t>10/05/1993</t>
  </si>
  <si>
    <t>DTY1153210125</t>
  </si>
  <si>
    <t>11/01/1993</t>
  </si>
  <si>
    <t>DTY1153210107</t>
  </si>
  <si>
    <t>Trần Hữu</t>
  </si>
  <si>
    <t>05/09/1993</t>
  </si>
  <si>
    <t>DTY1153210127</t>
  </si>
  <si>
    <t>12/02/1993</t>
  </si>
  <si>
    <t>DTY1153210112</t>
  </si>
  <si>
    <t>10/07/1993</t>
  </si>
  <si>
    <t>DTY1153210129</t>
  </si>
  <si>
    <t>19/06/1993</t>
  </si>
  <si>
    <t>DTY1153210113</t>
  </si>
  <si>
    <t>16/11/1993</t>
  </si>
  <si>
    <t>DTY1153210080</t>
  </si>
  <si>
    <t>Hà Minh</t>
  </si>
  <si>
    <t>26/12/1993</t>
  </si>
  <si>
    <t>DTY1153210082</t>
  </si>
  <si>
    <t>15/06/1993</t>
  </si>
  <si>
    <t>DTY1153210104</t>
  </si>
  <si>
    <t>22/01/1993</t>
  </si>
  <si>
    <t>DTY1153210124</t>
  </si>
  <si>
    <t>DTY1153210132</t>
  </si>
  <si>
    <t>Lê Hải</t>
  </si>
  <si>
    <t>27/09/1993</t>
  </si>
  <si>
    <t>DTY1153210071</t>
  </si>
  <si>
    <t>Nông Thị Hồng</t>
  </si>
  <si>
    <t>31/05/1992</t>
  </si>
  <si>
    <t>DTY1153210512</t>
  </si>
  <si>
    <t>Vũ Thị Ngọc</t>
  </si>
  <si>
    <t>14/09/1993</t>
  </si>
  <si>
    <t>K44C</t>
  </si>
  <si>
    <t>DTY1153210510</t>
  </si>
  <si>
    <t>Tạ Thu</t>
  </si>
  <si>
    <t>24/07/1993</t>
  </si>
  <si>
    <t>DTY1153210511</t>
  </si>
  <si>
    <t>Triệu Thị</t>
  </si>
  <si>
    <t>06/06/1993</t>
  </si>
  <si>
    <t>DTY1153210505</t>
  </si>
  <si>
    <t>12/08/1993</t>
  </si>
  <si>
    <t>DTY1153210286</t>
  </si>
  <si>
    <t>K44D</t>
  </si>
  <si>
    <t>DTY1153210298</t>
  </si>
  <si>
    <t>30/09/1993</t>
  </si>
  <si>
    <t>DTY1153210303</t>
  </si>
  <si>
    <t>02/01/1993</t>
  </si>
  <si>
    <t>DTY1153210276</t>
  </si>
  <si>
    <t>Lê Phú</t>
  </si>
  <si>
    <t>Đạt</t>
  </si>
  <si>
    <t>DTY1153210293</t>
  </si>
  <si>
    <t>Dương Sơn Thùy</t>
  </si>
  <si>
    <t>19/05/1992</t>
  </si>
  <si>
    <t>DTY1153210306</t>
  </si>
  <si>
    <t>14/07/1993</t>
  </si>
  <si>
    <t>DTY1153210332</t>
  </si>
  <si>
    <t>Đỗ Thị Bích</t>
  </si>
  <si>
    <t>23/04/1993</t>
  </si>
  <si>
    <t>DTY1153210299</t>
  </si>
  <si>
    <t>24/10/1993</t>
  </si>
  <si>
    <t>DTY1153210327</t>
  </si>
  <si>
    <t>DTY1153210282</t>
  </si>
  <si>
    <t>Hứa Thị Thanh</t>
  </si>
  <si>
    <t>DTY1153210289</t>
  </si>
  <si>
    <t>06/02/1992</t>
  </si>
  <si>
    <t>DTY1153210294</t>
  </si>
  <si>
    <t>DTY1153210305</t>
  </si>
  <si>
    <t>Nguyễn Hồng</t>
  </si>
  <si>
    <t>11/10/1993</t>
  </si>
  <si>
    <t>DTY1153210320</t>
  </si>
  <si>
    <t>Đinh Công</t>
  </si>
  <si>
    <t>Thùy</t>
  </si>
  <si>
    <t>02/09/1993</t>
  </si>
  <si>
    <t>DTY1153210175</t>
  </si>
  <si>
    <t>Bùi Thị</t>
  </si>
  <si>
    <t>Nhâm</t>
  </si>
  <si>
    <t>10/04/1992</t>
  </si>
  <si>
    <t>K44E</t>
  </si>
  <si>
    <t>DTY1153210143</t>
  </si>
  <si>
    <t>26/05/1992</t>
  </si>
  <si>
    <t>DTY1153210149</t>
  </si>
  <si>
    <t>16/10/1992</t>
  </si>
  <si>
    <t>DTY1153210194</t>
  </si>
  <si>
    <t>DTY1153210203</t>
  </si>
  <si>
    <t>Chu Hồng</t>
  </si>
  <si>
    <t>11/06/1992</t>
  </si>
  <si>
    <t>DTY1153210167</t>
  </si>
  <si>
    <t>DTY1153210156</t>
  </si>
  <si>
    <t>06/08/1992</t>
  </si>
  <si>
    <t>DTY1153210345</t>
  </si>
  <si>
    <t>Trương Thị Hương</t>
  </si>
  <si>
    <t>09/07/1992</t>
  </si>
  <si>
    <t>K44G</t>
  </si>
  <si>
    <t>DTY1153210399</t>
  </si>
  <si>
    <t xml:space="preserve">Trần Thị Huyền </t>
  </si>
  <si>
    <t>02/01/1992</t>
  </si>
  <si>
    <t>DTY1153210335</t>
  </si>
  <si>
    <t xml:space="preserve">Nguyễn Điệp </t>
  </si>
  <si>
    <t>01/11/1992</t>
  </si>
  <si>
    <t>DTY1153210391</t>
  </si>
  <si>
    <t>07/02/1992</t>
  </si>
  <si>
    <t>DTY1153210405</t>
  </si>
  <si>
    <t xml:space="preserve">Nguyễn Thị Hương </t>
  </si>
  <si>
    <t>Vui</t>
  </si>
  <si>
    <t>18/06/1991</t>
  </si>
  <si>
    <t>DTY1153210336</t>
  </si>
  <si>
    <t xml:space="preserve">Nguyễn Thị Mai </t>
  </si>
  <si>
    <t>01/05/1992</t>
  </si>
  <si>
    <t>DTY1153210346</t>
  </si>
  <si>
    <t>Lâm Thanh</t>
  </si>
  <si>
    <t>12/10/1992</t>
  </si>
  <si>
    <t>DTY1153210347</t>
  </si>
  <si>
    <t xml:space="preserve">Viên Đình </t>
  </si>
  <si>
    <t>08/08/1992</t>
  </si>
  <si>
    <t>DTY1153210355</t>
  </si>
  <si>
    <t xml:space="preserve">Trương Minh </t>
  </si>
  <si>
    <t>Hoàng</t>
  </si>
  <si>
    <t>18/05/1992</t>
  </si>
  <si>
    <t>DTY1153210392</t>
  </si>
  <si>
    <t>03/12/1992</t>
  </si>
  <si>
    <t>DTY1153210353</t>
  </si>
  <si>
    <t>Trần Trung</t>
  </si>
  <si>
    <t>Hiếu</t>
  </si>
  <si>
    <t>15/06/1992</t>
  </si>
  <si>
    <t>DTY1153210394</t>
  </si>
  <si>
    <t>Phạm Thị Phương</t>
  </si>
  <si>
    <t>18/09/1992</t>
  </si>
  <si>
    <t>DTY1153210398</t>
  </si>
  <si>
    <t xml:space="preserve">Bùi Hà </t>
  </si>
  <si>
    <t>DTY1153210403</t>
  </si>
  <si>
    <t xml:space="preserve">Lưu Thị Thu </t>
  </si>
  <si>
    <t>20/09/1992</t>
  </si>
  <si>
    <t>DTY1153210485</t>
  </si>
  <si>
    <t>Đoàn Hải</t>
  </si>
  <si>
    <t>07/06/1992</t>
  </si>
  <si>
    <t>K44H</t>
  </si>
  <si>
    <t>DTY1153210434</t>
  </si>
  <si>
    <t xml:space="preserve">Lê Thị </t>
  </si>
  <si>
    <t>25/01/1992</t>
  </si>
  <si>
    <t>DTY1153210439</t>
  </si>
  <si>
    <t>11/01/1992</t>
  </si>
  <si>
    <t>DTY1153210435</t>
  </si>
  <si>
    <t>DTY1153210449</t>
  </si>
  <si>
    <t>Trần Thị Bích</t>
  </si>
  <si>
    <t>11/07/1992</t>
  </si>
  <si>
    <t>DTY1153210480</t>
  </si>
  <si>
    <t xml:space="preserve">Bùi Thị Y </t>
  </si>
  <si>
    <t>23/12/1992</t>
  </si>
  <si>
    <t>DTY1153210413</t>
  </si>
  <si>
    <t xml:space="preserve">Nguyễn Thị Kim </t>
  </si>
  <si>
    <t>24/12/1992</t>
  </si>
  <si>
    <t>DTY1153210443</t>
  </si>
  <si>
    <t xml:space="preserve">Hà Đình </t>
  </si>
  <si>
    <t>22/10/1992</t>
  </si>
  <si>
    <t>DTY1153210422</t>
  </si>
  <si>
    <t xml:space="preserve">Đinh Thị Thùy </t>
  </si>
  <si>
    <t>10/06/1991</t>
  </si>
  <si>
    <t>DTY1153210431</t>
  </si>
  <si>
    <t>DTY1153210451</t>
  </si>
  <si>
    <t xml:space="preserve">Nguyễn Thị Thúy </t>
  </si>
  <si>
    <t>25/10/1992</t>
  </si>
  <si>
    <t>DTY1153210454</t>
  </si>
  <si>
    <t>Ngà</t>
  </si>
  <si>
    <t>16/07/1991</t>
  </si>
  <si>
    <t>DTY1153210428</t>
  </si>
  <si>
    <t>01/09/1992</t>
  </si>
  <si>
    <t>DTY1153210468</t>
  </si>
  <si>
    <t>15/05/1992</t>
  </si>
  <si>
    <t>DTY1153210421</t>
  </si>
  <si>
    <t>Bùi Phương</t>
  </si>
  <si>
    <t>23/10/1992</t>
  </si>
  <si>
    <t>DTY1153210046</t>
  </si>
  <si>
    <t>Phùng Thị</t>
  </si>
  <si>
    <t>18/08/1992</t>
  </si>
  <si>
    <t>K44I</t>
  </si>
  <si>
    <t>DTY1153210005</t>
  </si>
  <si>
    <t>Bích</t>
  </si>
  <si>
    <t>12/07/1990</t>
  </si>
  <si>
    <t>DTY1153210008</t>
  </si>
  <si>
    <t>Chí</t>
  </si>
  <si>
    <t>10/07/1992</t>
  </si>
  <si>
    <t>DTY1153210020</t>
  </si>
  <si>
    <t xml:space="preserve">Ma Thị </t>
  </si>
  <si>
    <t>DTY1153210024</t>
  </si>
  <si>
    <t>19/09/1992</t>
  </si>
  <si>
    <t>DTY1153210041</t>
  </si>
  <si>
    <t>Trần Thị Thùy</t>
  </si>
  <si>
    <t>18/11/1992</t>
  </si>
  <si>
    <t>DTY1153210049</t>
  </si>
  <si>
    <t>Hoàng Kim</t>
  </si>
  <si>
    <t>Sinh</t>
  </si>
  <si>
    <t>12/04/1992</t>
  </si>
  <si>
    <t>DTY1153210023</t>
  </si>
  <si>
    <t>07/11/1992</t>
  </si>
  <si>
    <t>DTY1153210014</t>
  </si>
  <si>
    <t xml:space="preserve">Sằm Thị </t>
  </si>
  <si>
    <t>DTY1153210033</t>
  </si>
  <si>
    <t>DTY1153210036</t>
  </si>
  <si>
    <t xml:space="preserve">Lý Thị Thu </t>
  </si>
  <si>
    <t>02/10/1992</t>
  </si>
  <si>
    <t>RL số</t>
  </si>
  <si>
    <t>RL SỐ</t>
  </si>
  <si>
    <t>KT. TRƯỞNG PHÒNG CT-HSSV</t>
  </si>
  <si>
    <t xml:space="preserve">PHÓ TRƯỞNG PHÒNG </t>
  </si>
  <si>
    <t>DTY1257201010162</t>
  </si>
  <si>
    <t>06/01/1994</t>
  </si>
  <si>
    <t>DTY1257201010156</t>
  </si>
  <si>
    <t>23/06/1994</t>
  </si>
  <si>
    <t>DTY1257201010155</t>
  </si>
  <si>
    <t>HoàngThị Thu</t>
  </si>
  <si>
    <t>25/09/1993</t>
  </si>
  <si>
    <t>DTY1257201010158</t>
  </si>
  <si>
    <t>Hè</t>
  </si>
  <si>
    <t>28/10/1994</t>
  </si>
  <si>
    <t>DTY1257201010159</t>
  </si>
  <si>
    <t>Hoan</t>
  </si>
  <si>
    <t>25/05/1994</t>
  </si>
  <si>
    <t>DTY1257201010173</t>
  </si>
  <si>
    <t>Cù Thị Thuỳ</t>
  </si>
  <si>
    <t>22/03/1994</t>
  </si>
  <si>
    <t>DTY1257201010193</t>
  </si>
  <si>
    <t>Nông Thị Thuỳ</t>
  </si>
  <si>
    <t>Tin</t>
  </si>
  <si>
    <t>10/10/1994</t>
  </si>
  <si>
    <t>DTY1257201010200</t>
  </si>
  <si>
    <t>20/10/1993</t>
  </si>
  <si>
    <t xml:space="preserve">Điểm </t>
  </si>
  <si>
    <t>DTY1257201010027</t>
  </si>
  <si>
    <t>DTY1257201010010</t>
  </si>
  <si>
    <t>01/02/1994</t>
  </si>
  <si>
    <t>DTY1257201010005</t>
  </si>
  <si>
    <t>28/06/1993</t>
  </si>
  <si>
    <t>DTY1257201010286</t>
  </si>
  <si>
    <t xml:space="preserve">Lê Thanh </t>
  </si>
  <si>
    <t>05/05/1992</t>
  </si>
  <si>
    <t>DTY1257201010274</t>
  </si>
  <si>
    <t>Dương Hoàng</t>
  </si>
  <si>
    <t>01/12/1994</t>
  </si>
  <si>
    <t>DTY1257201010269</t>
  </si>
  <si>
    <t>Bình</t>
  </si>
  <si>
    <t>15/05/1993</t>
  </si>
  <si>
    <t>DTY1257201010300</t>
  </si>
  <si>
    <t>Giáp Thị Minh</t>
  </si>
  <si>
    <t>04/03/1994</t>
  </si>
  <si>
    <t>DTY1257201010268</t>
  </si>
  <si>
    <t>Phạm Việt</t>
  </si>
  <si>
    <t>Bách</t>
  </si>
  <si>
    <t>13/09/1994</t>
  </si>
  <si>
    <t>DTY1257201010299</t>
  </si>
  <si>
    <t xml:space="preserve">Bùi Thị </t>
  </si>
  <si>
    <t>Phấn</t>
  </si>
  <si>
    <t>DTY1257201010301</t>
  </si>
  <si>
    <t>Lê Lan</t>
  </si>
  <si>
    <t>30/09/1994</t>
  </si>
  <si>
    <t>DTY1257201010304</t>
  </si>
  <si>
    <t>Lê Thị Xuân</t>
  </si>
  <si>
    <t>30/03/1994</t>
  </si>
  <si>
    <t>DTY1257201010413</t>
  </si>
  <si>
    <t>14/08/1994</t>
  </si>
  <si>
    <t>K45D</t>
  </si>
  <si>
    <t>DTY1257201010402</t>
  </si>
  <si>
    <t xml:space="preserve">Lý Thị </t>
  </si>
  <si>
    <t>Bắc</t>
  </si>
  <si>
    <t>DTY1257201010409</t>
  </si>
  <si>
    <t>Hoàng Thị Hương</t>
  </si>
  <si>
    <t>17/08/1993</t>
  </si>
  <si>
    <t>DTY1257201010416</t>
  </si>
  <si>
    <t>Lê Thị Hồng</t>
  </si>
  <si>
    <t>18/03/1994</t>
  </si>
  <si>
    <t>DTY1257201010235</t>
  </si>
  <si>
    <t>Cam Thị Thùy</t>
  </si>
  <si>
    <t>03/12/1993</t>
  </si>
  <si>
    <t>DTY1257201010209</t>
  </si>
  <si>
    <t>16/11/1994</t>
  </si>
  <si>
    <t>DTY1257201010232</t>
  </si>
  <si>
    <t>Bùi Thị Hoa</t>
  </si>
  <si>
    <t>20/04/1994</t>
  </si>
  <si>
    <t>DTY1257201010246</t>
  </si>
  <si>
    <t>16/08/1994</t>
  </si>
  <si>
    <t>DTY1257201010215</t>
  </si>
  <si>
    <t>Đặng Hoàng</t>
  </si>
  <si>
    <t>24/10/1994</t>
  </si>
  <si>
    <t>DTY1257201010237</t>
  </si>
  <si>
    <t>Luyện</t>
  </si>
  <si>
    <t>11/11/1994</t>
  </si>
  <si>
    <t>DTY1257201010245</t>
  </si>
  <si>
    <t>Nguyên</t>
  </si>
  <si>
    <t>03/03/1994</t>
  </si>
  <si>
    <t>DTY1257201010255</t>
  </si>
  <si>
    <t>18/06/1994</t>
  </si>
  <si>
    <t>DTY1257201010083</t>
  </si>
  <si>
    <t xml:space="preserve">Vũ Thị Thanh </t>
  </si>
  <si>
    <t>K45G</t>
  </si>
  <si>
    <t>DTY1257201010099</t>
  </si>
  <si>
    <t>Bùi Trà</t>
  </si>
  <si>
    <t>03/05/1993</t>
  </si>
  <si>
    <t>DTY1257201010103</t>
  </si>
  <si>
    <t>12/10/1993</t>
  </si>
  <si>
    <t>DTY1257201010119</t>
  </si>
  <si>
    <t>04/04/1993</t>
  </si>
  <si>
    <t>DTY1257201010463</t>
  </si>
  <si>
    <t>Ngô Thị Minh</t>
  </si>
  <si>
    <t>Diễm</t>
  </si>
  <si>
    <t>03/06/1993</t>
  </si>
  <si>
    <t>Kèm theo quyết định số                    / QĐ - YD  ngày          tháng 05 năm 2016</t>
  </si>
  <si>
    <t>DTY1357201010031</t>
  </si>
  <si>
    <t>11/12/1995</t>
  </si>
  <si>
    <t>DTY1357201010721</t>
  </si>
  <si>
    <t>Thái Thị</t>
  </si>
  <si>
    <t>Ân</t>
  </si>
  <si>
    <t>DTY1357201010497</t>
  </si>
  <si>
    <t>Triệu Thị Lan</t>
  </si>
  <si>
    <t>14/07/1994</t>
  </si>
  <si>
    <t>DTY1357201010508</t>
  </si>
  <si>
    <t xml:space="preserve">Diệp Thị </t>
  </si>
  <si>
    <t>07/04/1994</t>
  </si>
  <si>
    <t>DTY1357201010458</t>
  </si>
  <si>
    <t>Phạm Văn</t>
  </si>
  <si>
    <t>Phú</t>
  </si>
  <si>
    <t>DTY1357201010363</t>
  </si>
  <si>
    <t>Kiều Văn</t>
  </si>
  <si>
    <t>Long</t>
  </si>
  <si>
    <t>22/02/1995</t>
  </si>
  <si>
    <t>DTY1357201010553</t>
  </si>
  <si>
    <t>DTY1357201010114</t>
  </si>
  <si>
    <t>Duy</t>
  </si>
  <si>
    <t>17/11/1995</t>
  </si>
  <si>
    <t>DTY1357201010702</t>
  </si>
  <si>
    <t>26/03/1995</t>
  </si>
  <si>
    <t>DTY1357201010156</t>
  </si>
  <si>
    <t>DTY1357201010398</t>
  </si>
  <si>
    <t>Mỹ</t>
  </si>
  <si>
    <t>15/03/1994</t>
  </si>
  <si>
    <t>DTY1357201010565</t>
  </si>
  <si>
    <t>Hà Tố</t>
  </si>
  <si>
    <t>Thư</t>
  </si>
  <si>
    <t>DTY1357201010655</t>
  </si>
  <si>
    <t>14/07/1995</t>
  </si>
  <si>
    <t>DTY1357201010280</t>
  </si>
  <si>
    <t>Đinh Quang</t>
  </si>
  <si>
    <t>07/02/1995</t>
  </si>
  <si>
    <t>DTY1357201010437</t>
  </si>
  <si>
    <t>Nhị</t>
  </si>
  <si>
    <t>07/03/1994</t>
  </si>
  <si>
    <t>DTY1357201010732</t>
  </si>
  <si>
    <t>11/08/1995</t>
  </si>
  <si>
    <t>DTY1357201010229</t>
  </si>
  <si>
    <t>Bùi Minh</t>
  </si>
  <si>
    <t>19/06/1995</t>
  </si>
  <si>
    <t>DTY1357201010746</t>
  </si>
  <si>
    <t>Trường</t>
  </si>
  <si>
    <t>22/08/1994</t>
  </si>
  <si>
    <t>DTY1357201010260</t>
  </si>
  <si>
    <t>Bùi Thị Thu</t>
  </si>
  <si>
    <t>20/08/1995</t>
  </si>
  <si>
    <t>DTY1357201010347</t>
  </si>
  <si>
    <t>24/01/1994</t>
  </si>
  <si>
    <t>DTY1357201010295</t>
  </si>
  <si>
    <t>10/08/1994</t>
  </si>
  <si>
    <t>DTY1357201010698</t>
  </si>
  <si>
    <t>Xinh</t>
  </si>
  <si>
    <t>DTY1357201010324</t>
  </si>
  <si>
    <t>Liễu</t>
  </si>
  <si>
    <t>DTY1357201010040</t>
  </si>
  <si>
    <t>24/10/1995</t>
  </si>
  <si>
    <t>DTY1357201010708</t>
  </si>
  <si>
    <t>Hứa Thị</t>
  </si>
  <si>
    <t>20/11/1994</t>
  </si>
  <si>
    <t>DTY1357201010195</t>
  </si>
  <si>
    <t>06/06/1995</t>
  </si>
  <si>
    <t>DTY1357201010013</t>
  </si>
  <si>
    <t>Triệu Lan</t>
  </si>
  <si>
    <t>23/09/1995</t>
  </si>
  <si>
    <t>DTY1357201010199</t>
  </si>
  <si>
    <t>19/03/1995</t>
  </si>
  <si>
    <t>DTY1357201010604</t>
  </si>
  <si>
    <t>Trâm</t>
  </si>
  <si>
    <t>DTY1357201010014</t>
  </si>
  <si>
    <t>Lý Thị Kim</t>
  </si>
  <si>
    <t>14/11/1994</t>
  </si>
  <si>
    <t>DTY1357201010083</t>
  </si>
  <si>
    <t>Diễn</t>
  </si>
  <si>
    <t>09/10/1994</t>
  </si>
  <si>
    <t>DTY1357201010659</t>
  </si>
  <si>
    <t>Tuấn</t>
  </si>
  <si>
    <t>04/10/1995</t>
  </si>
  <si>
    <t>DTY1357201010276</t>
  </si>
  <si>
    <t>Nguyễn Thu</t>
  </si>
  <si>
    <t>18/12/1995</t>
  </si>
  <si>
    <t>DTY1357201010575</t>
  </si>
  <si>
    <t>Vũ Hoài</t>
  </si>
  <si>
    <t>DTY1357201010290</t>
  </si>
  <si>
    <t>Lương Thị</t>
  </si>
  <si>
    <t>15/12/1995</t>
  </si>
  <si>
    <t>DTY1357201010607</t>
  </si>
  <si>
    <t>Ngô Thị Quỳnh</t>
  </si>
  <si>
    <t>22/10/1995</t>
  </si>
  <si>
    <t>DTY1357201010237</t>
  </si>
  <si>
    <t>Nguyễn Thị Bích</t>
  </si>
  <si>
    <t>DTY1357201010307</t>
  </si>
  <si>
    <t>Đỗ Trung</t>
  </si>
  <si>
    <t>26/10/1995</t>
  </si>
  <si>
    <t>DTY1357201010373</t>
  </si>
  <si>
    <t>Trần Thị Yến</t>
  </si>
  <si>
    <t>29/08/1995</t>
  </si>
  <si>
    <t>DTY1357201010058</t>
  </si>
  <si>
    <t>Chinh</t>
  </si>
  <si>
    <t>14/06/1994</t>
  </si>
  <si>
    <t>DTY1357201010287</t>
  </si>
  <si>
    <t>21/06/1994</t>
  </si>
  <si>
    <t>DTY1357201010618</t>
  </si>
  <si>
    <t>02/07/1993</t>
  </si>
  <si>
    <t>DTY1357201010622</t>
  </si>
  <si>
    <t>Nguyễn T Hà</t>
  </si>
  <si>
    <t>08/01/1993</t>
  </si>
  <si>
    <t>DTY1357201010375</t>
  </si>
  <si>
    <t>Nguyễn T Ngọc</t>
  </si>
  <si>
    <t>18/09/1994</t>
  </si>
  <si>
    <t>DTY1357201010690</t>
  </si>
  <si>
    <t>Trần Út</t>
  </si>
  <si>
    <t>05/02/1993</t>
  </si>
  <si>
    <t>DTY1357201010117</t>
  </si>
  <si>
    <t>Nông Thị Mỹ</t>
  </si>
  <si>
    <t>08/04/1992</t>
  </si>
  <si>
    <t>DTY1357201010200</t>
  </si>
  <si>
    <t>Trần Thu</t>
  </si>
  <si>
    <t>DTY1457201010154</t>
  </si>
  <si>
    <t>Nguyễn Thị Hạnh</t>
  </si>
  <si>
    <t>Lam</t>
  </si>
  <si>
    <t>16/09/1996</t>
  </si>
  <si>
    <t>DTY1457201010075</t>
  </si>
  <si>
    <t>29/11/1996</t>
  </si>
  <si>
    <t>DTY1457201010022</t>
  </si>
  <si>
    <t>27/01/1995</t>
  </si>
  <si>
    <t>DTY1457201010230</t>
  </si>
  <si>
    <t>25/09/1996</t>
  </si>
  <si>
    <t>DTY1457201010354</t>
  </si>
  <si>
    <t>Hà Xuân</t>
  </si>
  <si>
    <t>30/12/1996</t>
  </si>
  <si>
    <t>K47B</t>
  </si>
  <si>
    <t>DTY1457201010360</t>
  </si>
  <si>
    <t>04/02/1996</t>
  </si>
  <si>
    <t>DTY1457201010389</t>
  </si>
  <si>
    <t>Trần Thị Hải</t>
  </si>
  <si>
    <t>01/09/1996</t>
  </si>
  <si>
    <t>K47C</t>
  </si>
  <si>
    <t>DTY1457201010157</t>
  </si>
  <si>
    <t>Nguyễn Tùng</t>
  </si>
  <si>
    <t>Lâm</t>
  </si>
  <si>
    <t>07/09/1996</t>
  </si>
  <si>
    <t>DTY1457201010160</t>
  </si>
  <si>
    <t>Lanh</t>
  </si>
  <si>
    <t>DTY1457201010374</t>
  </si>
  <si>
    <t>Đàm Thị</t>
  </si>
  <si>
    <t>DTY1457201010043</t>
  </si>
  <si>
    <t>Lê Thị Thuỳ</t>
  </si>
  <si>
    <t>20/10/1996</t>
  </si>
  <si>
    <t>K47D</t>
  </si>
  <si>
    <t>DTY1457201010174</t>
  </si>
  <si>
    <t>Kim Thị Thùy</t>
  </si>
  <si>
    <t>15/05/1996</t>
  </si>
  <si>
    <t>DTY1457201010246</t>
  </si>
  <si>
    <t>Phúc</t>
  </si>
  <si>
    <t>24/10/1996</t>
  </si>
  <si>
    <t>DTY1457201010099</t>
  </si>
  <si>
    <t>Đồng Thị Thu</t>
  </si>
  <si>
    <t>09/10/1995</t>
  </si>
  <si>
    <t>DTY1557201010434</t>
  </si>
  <si>
    <t xml:space="preserve">Nguyễn Quý Trọng </t>
  </si>
  <si>
    <t>10/01/1991</t>
  </si>
  <si>
    <t>K48B</t>
  </si>
  <si>
    <t>DTY1557201010018</t>
  </si>
  <si>
    <t xml:space="preserve">Trần Thị Lan </t>
  </si>
  <si>
    <t>19/06/1997</t>
  </si>
  <si>
    <t>DTY1557201010607</t>
  </si>
  <si>
    <t>Vĩnh</t>
  </si>
  <si>
    <t>24/06/1997</t>
  </si>
  <si>
    <t>DTY1557201010081</t>
  </si>
  <si>
    <t xml:space="preserve">Đồng Thị </t>
  </si>
  <si>
    <t>06/03/1997</t>
  </si>
  <si>
    <t>DTY1557201010010</t>
  </si>
  <si>
    <t xml:space="preserve">Hoàng Thị Thu </t>
  </si>
  <si>
    <t>15/10/1997</t>
  </si>
  <si>
    <t>DTY1557201010282</t>
  </si>
  <si>
    <t xml:space="preserve">Hoàng Thị Nhật </t>
  </si>
  <si>
    <t>DTY1557201010255</t>
  </si>
  <si>
    <t>11/05/1997</t>
  </si>
  <si>
    <t>DTY1557201010244</t>
  </si>
  <si>
    <t>Huyên</t>
  </si>
  <si>
    <t>07/04/1996</t>
  </si>
  <si>
    <t>DTY1557201010193</t>
  </si>
  <si>
    <t xml:space="preserve">Lương Thị </t>
  </si>
  <si>
    <t>16/10/1997</t>
  </si>
  <si>
    <t>K48C</t>
  </si>
  <si>
    <t>DTY1557201010197</t>
  </si>
  <si>
    <t xml:space="preserve">Trịnh Thị </t>
  </si>
  <si>
    <t>26/10/1997</t>
  </si>
  <si>
    <t>DTY1557201010232</t>
  </si>
  <si>
    <t xml:space="preserve">Trần Thị </t>
  </si>
  <si>
    <t>11/10/1997</t>
  </si>
  <si>
    <t>K48D</t>
  </si>
  <si>
    <t>DTY1557201010016</t>
  </si>
  <si>
    <t xml:space="preserve">Lê Thị Ngọc </t>
  </si>
  <si>
    <t>25/09/1997</t>
  </si>
  <si>
    <t>DTY1557201010052</t>
  </si>
  <si>
    <t xml:space="preserve">Nguyễn Thu </t>
  </si>
  <si>
    <t>25/07/1997</t>
  </si>
  <si>
    <t>DTY1557201010513</t>
  </si>
  <si>
    <t xml:space="preserve">Ngô Thị </t>
  </si>
  <si>
    <t>22/12/1996</t>
  </si>
  <si>
    <t>DTY1557201010158</t>
  </si>
  <si>
    <t xml:space="preserve">Hoàng Hữu </t>
  </si>
  <si>
    <t>Hân</t>
  </si>
  <si>
    <t>DTY1557201010152</t>
  </si>
  <si>
    <t xml:space="preserve">Hoàng Thị Việt </t>
  </si>
  <si>
    <t>03/11/1997</t>
  </si>
  <si>
    <t>DTY1557201010415</t>
  </si>
  <si>
    <t xml:space="preserve">Quất Thị Như </t>
  </si>
  <si>
    <t>01/09/1997</t>
  </si>
  <si>
    <t>DTY1557201010383</t>
  </si>
  <si>
    <t xml:space="preserve">Hoàng Minh </t>
  </si>
  <si>
    <t>02/09/1997</t>
  </si>
  <si>
    <t>K48E</t>
  </si>
  <si>
    <t>DTY1557201010135</t>
  </si>
  <si>
    <t xml:space="preserve">Đàm Thị Kim </t>
  </si>
  <si>
    <t>DTY1557201010103</t>
  </si>
  <si>
    <t xml:space="preserve">Nguyễn Thùy </t>
  </si>
  <si>
    <t>03/12/1997</t>
  </si>
  <si>
    <t>DTY1557201010362</t>
  </si>
  <si>
    <t xml:space="preserve">Ong Thị </t>
  </si>
  <si>
    <t>20/04/1997</t>
  </si>
  <si>
    <t>DTY1557201010357</t>
  </si>
  <si>
    <t xml:space="preserve">Lường Trà </t>
  </si>
  <si>
    <t>25/12/1996</t>
  </si>
  <si>
    <t>DTY1557201010474</t>
  </si>
  <si>
    <t xml:space="preserve">Đặng Ngọc </t>
  </si>
  <si>
    <t>27/09/1997</t>
  </si>
  <si>
    <t>LỚP RĂNG HÀM MẶT - K3 (Học kỳ II ) NĂM HỌC 2015 - 2016</t>
  </si>
  <si>
    <t>RHMK3</t>
  </si>
  <si>
    <t>DTY1053240014</t>
  </si>
  <si>
    <t>21/06/1987</t>
  </si>
  <si>
    <t>DTY1053240020</t>
  </si>
  <si>
    <t>Hà Hương</t>
  </si>
  <si>
    <t>16/08/1992</t>
  </si>
  <si>
    <t>DTY1053240008</t>
  </si>
  <si>
    <t>15/11/1991</t>
  </si>
  <si>
    <t>DTY1257206010037</t>
  </si>
  <si>
    <t>Ước</t>
  </si>
  <si>
    <t>16/04/1994</t>
  </si>
  <si>
    <t>RHMK5</t>
  </si>
  <si>
    <t>DTY1257206010024</t>
  </si>
  <si>
    <t>14/05/1993</t>
  </si>
  <si>
    <t>DTY1257206010013</t>
  </si>
  <si>
    <t>Phạm Quang</t>
  </si>
  <si>
    <t>03/09/1994</t>
  </si>
  <si>
    <t>DTY1257206010026</t>
  </si>
  <si>
    <t>10/04/1994</t>
  </si>
  <si>
    <t>DTY1257206010022</t>
  </si>
  <si>
    <t>08/11/1994</t>
  </si>
  <si>
    <t>DTY1257206010036</t>
  </si>
  <si>
    <t>02/05/1994</t>
  </si>
  <si>
    <t>DTY1257206010001</t>
  </si>
  <si>
    <t xml:space="preserve">Lương Văn </t>
  </si>
  <si>
    <t>Ba</t>
  </si>
  <si>
    <t>15/04/1993</t>
  </si>
  <si>
    <t>DTY1257206010008</t>
  </si>
  <si>
    <t>08/06/1994</t>
  </si>
  <si>
    <t>DTY1357206010002</t>
  </si>
  <si>
    <t>Phạm Thị Lan</t>
  </si>
  <si>
    <t>RHMK6</t>
  </si>
  <si>
    <t>DTY1357206010035</t>
  </si>
  <si>
    <t>Nguyễn Hoàng</t>
  </si>
  <si>
    <t>Danh</t>
  </si>
  <si>
    <t>17/10/1995</t>
  </si>
  <si>
    <t>DTY1357206010008</t>
  </si>
  <si>
    <t>25/07/1995</t>
  </si>
  <si>
    <t>DTY1357206010009</t>
  </si>
  <si>
    <t>23/03/1995</t>
  </si>
  <si>
    <t>DTY1357206010010</t>
  </si>
  <si>
    <t>Tô Thị Thu</t>
  </si>
  <si>
    <t>09/04/1995</t>
  </si>
  <si>
    <t>DTY1357206010020</t>
  </si>
  <si>
    <t>22/12/1995</t>
  </si>
  <si>
    <t>DTY1357206010011</t>
  </si>
  <si>
    <t>Trần Thị Mai</t>
  </si>
  <si>
    <t>18/02/1995</t>
  </si>
  <si>
    <t>LỚP RĂNG HÀM MẶT - K6 (Học kỳ II ) NĂM HỌC 2015 - 2016</t>
  </si>
  <si>
    <t>LỚP RĂNG HÀM MẶT - K5 (Học kỳ II ) NĂM HỌC 2015 - 2016</t>
  </si>
  <si>
    <t>LỚP RĂNG HÀM MẶT - K7 (Học kỳ II ) NĂM HỌC 2015 - 2016</t>
  </si>
  <si>
    <t>DTY1457206010014</t>
  </si>
  <si>
    <t>Luyến</t>
  </si>
  <si>
    <t>14/11/1996</t>
  </si>
  <si>
    <t>RHMK7</t>
  </si>
  <si>
    <t>LỚP Y HỌC DỰ PHÒNG  - K4 (Học kỳ II ) NĂM HỌC 2015 - 2016</t>
  </si>
  <si>
    <t>DTY1053230027</t>
  </si>
  <si>
    <t>28/03/1992</t>
  </si>
  <si>
    <t>DTY1053230026</t>
  </si>
  <si>
    <t>Bùi Thị ánh</t>
  </si>
  <si>
    <t>17/01/1992</t>
  </si>
  <si>
    <t>LỚP Y HỌC DỰ PHÒNG  - K6 (Học kỳ II ) NĂM HỌC 2015 - 2016</t>
  </si>
  <si>
    <t>DTY1153230030</t>
  </si>
  <si>
    <t>07/08/1993</t>
  </si>
  <si>
    <t>YHDP5</t>
  </si>
  <si>
    <t>DTY1153230027</t>
  </si>
  <si>
    <t>14/04/1993</t>
  </si>
  <si>
    <t>DTY1153230021</t>
  </si>
  <si>
    <t>Phạm Thuý</t>
  </si>
  <si>
    <t>DTY1153230015</t>
  </si>
  <si>
    <t>Lâm Hùng</t>
  </si>
  <si>
    <t>Khoa</t>
  </si>
  <si>
    <t>15/07/1993</t>
  </si>
  <si>
    <t>DTY1153230005</t>
  </si>
  <si>
    <t>Trịnh Thị</t>
  </si>
  <si>
    <t>15/08/1992</t>
  </si>
  <si>
    <t>DTY1153230011</t>
  </si>
  <si>
    <t>06/10/1992</t>
  </si>
  <si>
    <t>DTY1153230018</t>
  </si>
  <si>
    <t>Đỗ Hồng</t>
  </si>
  <si>
    <t>Lữ</t>
  </si>
  <si>
    <t>26/08/1993</t>
  </si>
  <si>
    <t>DTY1153230043</t>
  </si>
  <si>
    <t>Triều</t>
  </si>
  <si>
    <t>19/01/1993</t>
  </si>
  <si>
    <t>DTY1153230044</t>
  </si>
  <si>
    <t>DTY1153230012</t>
  </si>
  <si>
    <t>14/10/1993</t>
  </si>
  <si>
    <t>DTY1153230001</t>
  </si>
  <si>
    <t>10/11/1993</t>
  </si>
  <si>
    <t>DTY1153230022</t>
  </si>
  <si>
    <t>Phùng Thị Mỹ</t>
  </si>
  <si>
    <t>23/08/1993</t>
  </si>
  <si>
    <t>DTY1153230038</t>
  </si>
  <si>
    <t>Thuỷ</t>
  </si>
  <si>
    <t>09/03/1992</t>
  </si>
  <si>
    <t>DTY1153230017</t>
  </si>
  <si>
    <t>Đỗ Xuân</t>
  </si>
  <si>
    <t>17/11/1993</t>
  </si>
  <si>
    <t>DTY1153230003</t>
  </si>
  <si>
    <t>Trương Thị Thuỳ</t>
  </si>
  <si>
    <t>03/10/1993</t>
  </si>
  <si>
    <t>DTY1153230016</t>
  </si>
  <si>
    <t>Nguyễn Thị Thuỳ</t>
  </si>
  <si>
    <t>09/07/1993</t>
  </si>
  <si>
    <t>LỚP Y HỌC DỰ PHÒNG  - K7A (Học kỳ II ) NĂM HỌC 2015 - 2016</t>
  </si>
  <si>
    <t>LỚP Y HỌC DỰ PHÒNG  - K5 (Học kỳ II ) NĂM HỌC 2015 - 2016</t>
  </si>
  <si>
    <t>DTY1257203020012</t>
  </si>
  <si>
    <t>Đỗ Thu</t>
  </si>
  <si>
    <t>06/11/1994</t>
  </si>
  <si>
    <t>DTY1257203020009</t>
  </si>
  <si>
    <t>Lê Anh</t>
  </si>
  <si>
    <t>25/03/1994</t>
  </si>
  <si>
    <t>DTY1257203020030</t>
  </si>
  <si>
    <t>Loan</t>
  </si>
  <si>
    <t>15/02/1994</t>
  </si>
  <si>
    <t>DTY1357203020068</t>
  </si>
  <si>
    <t>Lương Như</t>
  </si>
  <si>
    <t>08/02/1995</t>
  </si>
  <si>
    <t>DTY1357203020032</t>
  </si>
  <si>
    <t>Hà Thị Hải</t>
  </si>
  <si>
    <t>25/04/1995</t>
  </si>
  <si>
    <t>DTY1357203020027</t>
  </si>
  <si>
    <t>31/05/1995</t>
  </si>
  <si>
    <t>DTY1357203020043</t>
  </si>
  <si>
    <t>Hồ Thị ánh</t>
  </si>
  <si>
    <t>05/05/1995</t>
  </si>
  <si>
    <t>LỚP Y HỌC DỰ PHÒNG  - K9A (Học kỳ II ) NĂM HỌC 2015 - 2016</t>
  </si>
  <si>
    <t>DTY1557203020056</t>
  </si>
  <si>
    <t xml:space="preserve">Nguyễn Thị Huyền </t>
  </si>
  <si>
    <t>09/09/1997</t>
  </si>
  <si>
    <t>YHDP9A</t>
  </si>
  <si>
    <t>DTY1557203020042</t>
  </si>
  <si>
    <t>12/10/1997</t>
  </si>
  <si>
    <t>LỚP CỬ NHÂN ĐIỀU DƯỠNG 9A (Học kỳ II ) NĂM HỌC 2015 - 2016</t>
  </si>
  <si>
    <t>CNDD9A</t>
  </si>
  <si>
    <t>DTY1257205010076</t>
  </si>
  <si>
    <t>12/02/1994</t>
  </si>
  <si>
    <t>DTY1257205010092</t>
  </si>
  <si>
    <t>LỚP CỬ NHÂN ĐIỀU DƯỠNG 9B (Học kỳ II ) NĂM HỌC 2015 - 2016</t>
  </si>
  <si>
    <t>DTY1257205010024</t>
  </si>
  <si>
    <t>Nguyễn Thị Mỹ</t>
  </si>
  <si>
    <t>CNDD9B</t>
  </si>
  <si>
    <t>DTY1257205010026</t>
  </si>
  <si>
    <t>07/12/1994</t>
  </si>
  <si>
    <t>DTY1257205010045</t>
  </si>
  <si>
    <t>Hoàng Thị Lệ</t>
  </si>
  <si>
    <t>31/05/1994</t>
  </si>
  <si>
    <t>DTY1257205010007</t>
  </si>
  <si>
    <t>19/04/1994</t>
  </si>
  <si>
    <t>DTY1257205010044</t>
  </si>
  <si>
    <t>CNDD10A</t>
  </si>
  <si>
    <t>DTY1357205010006</t>
  </si>
  <si>
    <t>Lê Thị Hương</t>
  </si>
  <si>
    <t>13/05/1995</t>
  </si>
  <si>
    <t>DTY1357205010008</t>
  </si>
  <si>
    <t>Nguyễn Thị An</t>
  </si>
  <si>
    <t>19/08/1995</t>
  </si>
  <si>
    <t>DTY1357205010054</t>
  </si>
  <si>
    <t>20/06/1995</t>
  </si>
  <si>
    <t>LỚP CỬ NHÂN ĐIỀU DƯỠNG 10A (Học kỳ II ) NĂM HỌC 2015 - 2016</t>
  </si>
  <si>
    <t>LỚP CỬ NHÂN ĐIỀU DƯỠNG 10B (Học kỳ II ) NĂM HỌC 2015 - 2016</t>
  </si>
  <si>
    <t>DTY1357205010029</t>
  </si>
  <si>
    <t>08/11/1995</t>
  </si>
  <si>
    <t>CNDD10B</t>
  </si>
  <si>
    <t>DTY1357205010041</t>
  </si>
  <si>
    <t>Dương Anh</t>
  </si>
  <si>
    <t>DTY1357205010065</t>
  </si>
  <si>
    <t>13/08/1995</t>
  </si>
  <si>
    <t>DTY1357205010059</t>
  </si>
  <si>
    <t>Nguyễn Minh</t>
  </si>
  <si>
    <t>24/05/1995</t>
  </si>
  <si>
    <t>DTY1357205010012</t>
  </si>
  <si>
    <t>04/03/1995</t>
  </si>
  <si>
    <t>DTY1357205010085</t>
  </si>
  <si>
    <t>09/08/1995</t>
  </si>
  <si>
    <t>DTY1152020003</t>
  </si>
  <si>
    <t>Tô Thị Vân</t>
  </si>
  <si>
    <t>21/11/1993</t>
  </si>
  <si>
    <t>DTY1152020021</t>
  </si>
  <si>
    <t>30/06/1993</t>
  </si>
  <si>
    <t>DTY1152020007</t>
  </si>
  <si>
    <t>Phùng Thị Thùy</t>
  </si>
  <si>
    <t>14/08/1993</t>
  </si>
  <si>
    <t>LỚP ĐẠI HỌC DƯỢC K7B (Học kỳ II ) NĂM HỌC 2015 - 2016</t>
  </si>
  <si>
    <t>DTY1152020118</t>
  </si>
  <si>
    <t>Nguyễn Thị Hoài</t>
  </si>
  <si>
    <t>01/12/1993</t>
  </si>
  <si>
    <t>LỚP ĐẠI HỌC DƯỢC K8A (Học kỳ II ) NĂM HỌC 2015 - 2016</t>
  </si>
  <si>
    <t>DTY1257204010126</t>
  </si>
  <si>
    <t>05/05/1994</t>
  </si>
  <si>
    <t>LỚP ĐẠI HỌC DƯỢC K8B (Học kỳ II ) NĂM HỌC 2015 - 2016</t>
  </si>
  <si>
    <t>DTY1257204010021</t>
  </si>
  <si>
    <t>16/09/1994</t>
  </si>
  <si>
    <t>LỚP ĐẠI HỌC DƯỢC K9A (Học kỳ II ) NĂM HỌC 2015 - 2016</t>
  </si>
  <si>
    <t>DTY1357204010181</t>
  </si>
  <si>
    <t>Lưu Thị</t>
  </si>
  <si>
    <t>17/03/1994</t>
  </si>
  <si>
    <t>DTY1357204010166</t>
  </si>
  <si>
    <t>Bùi Công</t>
  </si>
  <si>
    <t>19/09/1994</t>
  </si>
  <si>
    <t>DTY1357204010011</t>
  </si>
  <si>
    <t>Trần Thị Minh</t>
  </si>
  <si>
    <t>10/12/1995</t>
  </si>
  <si>
    <t>DTY1357204010051</t>
  </si>
  <si>
    <t>02/08/1995</t>
  </si>
  <si>
    <t>DTY1357204010094</t>
  </si>
  <si>
    <t>DTY1357204010134</t>
  </si>
  <si>
    <t>12/07/1995</t>
  </si>
  <si>
    <t>DTY1357204010180</t>
  </si>
  <si>
    <t>21/11/1994</t>
  </si>
  <si>
    <t>DTY1357204010055</t>
  </si>
  <si>
    <t>09/02/1995</t>
  </si>
  <si>
    <t>LỚP ĐẠI HỌC DƯỢC K9B (Học kỳ II ) NĂM HỌC 2015 - 2016</t>
  </si>
  <si>
    <t>DTY1357204010002</t>
  </si>
  <si>
    <t>Triệu Thị Vân</t>
  </si>
  <si>
    <t>16/09/1995</t>
  </si>
  <si>
    <t>DTY1357204010089</t>
  </si>
  <si>
    <t>Mười</t>
  </si>
  <si>
    <t>16/04/1995</t>
  </si>
  <si>
    <t>DTY1357204010151</t>
  </si>
  <si>
    <t>Ma Thị</t>
  </si>
  <si>
    <t>26/09/1995</t>
  </si>
  <si>
    <t>DTY1357204010184</t>
  </si>
  <si>
    <t>Phạm Thị Thu</t>
  </si>
  <si>
    <t>02/01/1995</t>
  </si>
  <si>
    <t>DTY1357204010139</t>
  </si>
  <si>
    <t>Thức</t>
  </si>
  <si>
    <t>04/09/1995</t>
  </si>
  <si>
    <t>DTY1357204010019</t>
  </si>
  <si>
    <t>04/01/1995</t>
  </si>
  <si>
    <t>DTY1357204010095</t>
  </si>
  <si>
    <t>17/05/1995</t>
  </si>
  <si>
    <t>DTY1357204010042</t>
  </si>
  <si>
    <t>02/02/1994</t>
  </si>
  <si>
    <t>DTY1357204010137</t>
  </si>
  <si>
    <t>DTY1457204010005</t>
  </si>
  <si>
    <t>13/08/1996</t>
  </si>
  <si>
    <t>DTY1457204010029</t>
  </si>
  <si>
    <t>26/06/1996</t>
  </si>
  <si>
    <t>DTY1457204010007</t>
  </si>
  <si>
    <t>08/09/1996</t>
  </si>
  <si>
    <t>DTY1457204010075</t>
  </si>
  <si>
    <t>15/08/1996</t>
  </si>
  <si>
    <t>DTY1457204010041</t>
  </si>
  <si>
    <t>Ngô Thị Bích</t>
  </si>
  <si>
    <t>02/01/1996</t>
  </si>
  <si>
    <t>DTY1457204010092</t>
  </si>
  <si>
    <t>10/12/1996</t>
  </si>
  <si>
    <t>LỚP ĐẠI HỌC DƯỢC K10A (Học kỳ II ) NĂM HỌC 2015 - 2016</t>
  </si>
  <si>
    <t>LỚP ĐẠI HỌC DƯỢC K10B (Học kỳ II ) NĂM HỌC 2015 - 2016</t>
  </si>
  <si>
    <t>DTY1457204010039</t>
  </si>
  <si>
    <t>11/06/1995</t>
  </si>
  <si>
    <t>ĐHD10B</t>
  </si>
  <si>
    <t>DTY1457204010036</t>
  </si>
  <si>
    <t>16/06/1996</t>
  </si>
  <si>
    <t>DTY1457204010088</t>
  </si>
  <si>
    <t>Thuý</t>
  </si>
  <si>
    <t>05/07/1996</t>
  </si>
  <si>
    <t>DTY1457204010015</t>
  </si>
  <si>
    <t>18/03/1996</t>
  </si>
  <si>
    <t>DTY1457204010102</t>
  </si>
  <si>
    <t>Xuyến</t>
  </si>
  <si>
    <t>24/08/1995</t>
  </si>
  <si>
    <t>DTY1317203320006</t>
  </si>
  <si>
    <t>24/09/1995</t>
  </si>
  <si>
    <t>DTY1317203320028</t>
  </si>
  <si>
    <t>03/11/1995</t>
  </si>
  <si>
    <t>DTY1317203320015</t>
  </si>
  <si>
    <t>Nông Nhật</t>
  </si>
  <si>
    <t>Phi</t>
  </si>
  <si>
    <t>06/01/1991</t>
  </si>
  <si>
    <t>LỚP CAO ĐẲNG XÉT NGHIỆM K5 (Học kỳ II ) NĂM HỌC 2015 - 2016</t>
  </si>
  <si>
    <t>LỚP K46K (Học kỳ II ) NĂM HỌC 2015 - 2016</t>
  </si>
  <si>
    <t>LỚP K46I (Học kỳ II ) NĂM HỌC 2015 - 2016</t>
  </si>
  <si>
    <t>LỚP K46H (Học kỳ II ) NĂM HỌC 2015 - 2016</t>
  </si>
  <si>
    <t>LỚP K46G (Học kỳ II ) NĂM HỌC 2015 - 2016</t>
  </si>
  <si>
    <t>LỚP K46E (Học kỳ II ) NĂM HỌC 2015 - 2016</t>
  </si>
  <si>
    <t>LỚP K46D (Học kỳ II ) NĂM HỌC 2015 - 2016</t>
  </si>
  <si>
    <t>LỚP K46C (Học kỳ II ) NĂM HỌC 2015 - 2016</t>
  </si>
  <si>
    <t>LỚP K46B (Học kỳ II ) NĂM HỌC 2015 - 2016</t>
  </si>
  <si>
    <t>LỚP K46A (Học kỳ II ) NĂM HỌC 2015 - 2016</t>
  </si>
  <si>
    <t>LỚP K43A (Học kỳ II ) NĂM HỌC 2015 - 2016</t>
  </si>
  <si>
    <t>LỚP K43B (Học kỳ II ) NĂM HỌC 2015 - 2016</t>
  </si>
  <si>
    <t>LỚP K43C (Học kỳ II ) NĂM HỌC 2015 - 2016</t>
  </si>
  <si>
    <t>LỚP  K43D (Học kỳ II ) NĂM HỌC 2015 - 2016</t>
  </si>
  <si>
    <t>LỚP K43E (Học kỳ II ) NĂM HỌC 2015 - 2016</t>
  </si>
  <si>
    <t>LỚP K44A (Học kỳ II ) NĂM HỌC 2015 - 2016</t>
  </si>
  <si>
    <t>LỚP K44B (Học kỳ II ) NĂM HỌC 2015 - 2016</t>
  </si>
  <si>
    <t>LỚP  K44C (Học kỳ II ) NĂM HỌC 2015 - 2016</t>
  </si>
  <si>
    <t>LỚP  K44D (Học kỳ II ) NĂM HỌC 2015 - 2016</t>
  </si>
  <si>
    <t>LỚP K44E (Học kỳ II ) NĂM HỌC 2015 - 2016</t>
  </si>
  <si>
    <t>LỚP K44G (Học kỳ II ) NĂM HỌC 2015 - 2016</t>
  </si>
  <si>
    <t>LỚP K44H (Học kỳ II ) NĂM HỌC 2015 - 2016</t>
  </si>
  <si>
    <t>LỚP K44I (Học kỳ II ) NĂM HỌC 2015 - 2016</t>
  </si>
  <si>
    <t>(Kèm theo quyết định số                    / QĐ - YD  ngày          tháng  05 năm 2016)</t>
  </si>
  <si>
    <t>LỚP  K45A (Học kỳ II ) NĂM HỌC 2015 - 2016</t>
  </si>
  <si>
    <t>LỚP K45B (Học kỳ II ) NĂM HỌC 2015 - 2016</t>
  </si>
  <si>
    <t>LỚP  K45C (Học kỳ II ) NĂM HỌC 2015 - 2016</t>
  </si>
  <si>
    <t>LỚP K45D (Học kỳ II ) NĂM HỌC 2015 - 2016</t>
  </si>
  <si>
    <t>LỚP  K45E (Học kỳ II ) NĂM HỌC 2015 - 2016</t>
  </si>
  <si>
    <t>LỚP K45G (Học kỳ II ) NĂM HỌC 2015 - 2016</t>
  </si>
  <si>
    <t>LỚP  K45H (Học kỳ II ) NĂM HỌC 2015 - 2016</t>
  </si>
  <si>
    <t>LỚP K47A (Học kỳ II ) NĂM HỌC 2015 - 2016</t>
  </si>
  <si>
    <t>LỚP K47B (Học kỳ II ) NĂM HỌC 2015 - 2016</t>
  </si>
  <si>
    <t>LỚP K47C (Học kỳ II ) NĂM HỌC 2015 - 2016</t>
  </si>
  <si>
    <t>LỚP K47D (Học kỳ II ) NĂM HỌC 2015 - 2016</t>
  </si>
  <si>
    <t>LỚP K48B (Học kỳ II ) NĂM HỌC 2015 - 2016</t>
  </si>
  <si>
    <t>LỚP K48C (Học kỳ II ) NĂM HỌC 2015 - 2016</t>
  </si>
  <si>
    <t>LỚP K48D (Học kỳ II ) NĂM HỌC 2015 - 2016</t>
  </si>
  <si>
    <t>LỚP K48E (Học kỳ II ) NĂM HỌC 2015 - 2016</t>
  </si>
  <si>
    <t>LỚP ĐẠI HỌC DƯỢC K7A (Học kỳ II ) NĂM HỌC 2015 - 2016</t>
  </si>
  <si>
    <t>(Ấn định danh sách 02 sinh viên với số tiền là hai triệu không trăm mười nghìn đồng chẵn)</t>
  </si>
  <si>
    <t>(Ấn định danh sách 04 sinh viên với số tiền là ba triệu không trăm tám mươi nghìn đồng )</t>
  </si>
  <si>
    <t>(Ấn định danh sách 05 sinh viên với số tiền là bốn triệu tám trăm nghìn đồng )</t>
  </si>
  <si>
    <t>(Ấn định danh sách 09 sinh viên với số tiền là chín triệu đồng )</t>
  </si>
  <si>
    <t>(Ấn định danh sách 15 sinh viên với số tiền mười bốn triệu năm trăm tám mươi nghìn đồng )</t>
  </si>
  <si>
    <t>(Ấn định danh sách 13 sinh viên với số tiền là mười hai triệu chín trăm ba mươi nghìn đồng  )</t>
  </si>
  <si>
    <t>(Ấn định danh sách 03 sinh viên với số tiền ba triệu một trăm năm mươi nghìn đồng )</t>
  </si>
  <si>
    <t>(Ấn định danh sách 02 sinh viên với số tiền là một triệu chín trăm hai mươi nghìn đồng  )</t>
  </si>
  <si>
    <t>(Ấn định danh sách 02 sinh viên với số tiền là hai triệu không trăm mười nghìn đồng )</t>
  </si>
  <si>
    <t>(Ấn định danh sách 05 sinh viên với số tiền là bốn triệu tám trăm chín mươi nghìn đồng )</t>
  </si>
  <si>
    <t>(Ấn định danh sách 06 sinh viên với số tiền là sáu triệu một trăm hai mươi nghìn đồng )</t>
  </si>
  <si>
    <t>(Ấn định danh sách 06 sinh viên với số tiền là mười một triệu ba trăm bảy mươi nghìn đồng)</t>
  </si>
  <si>
    <t>(Ấn định danh sách 05 sinh viên với số tiền là năm triệu hai trăm năm mươi nghìn đồng)</t>
  </si>
  <si>
    <t>(Ấn định danh sách 07 sinh viên với số tiền là bảy triệu hai trăm sáu mươi nghìn đồng)</t>
  </si>
  <si>
    <t>(Ấn định danh sách 07 sinh viên sáu triệu chín trăm nghìn đồng )</t>
  </si>
  <si>
    <t>(Ấn định danh sách 16 sinh viên với số tiền là mười lăm triệu bảy trăm hai mươi nghìn đồng )</t>
  </si>
  <si>
    <t>(Ấn định danh sách 03 sinh viên với số tiền là hai triệu tám trăm tám mươi nghìn )</t>
  </si>
  <si>
    <t>(Ấn định danh sách 06 sinh viên với số tiền là năm triệu tám trăm năm mươi nghìn đồng)</t>
  </si>
  <si>
    <t>(Ấn định danh sách 02 sinh viên với số tiền là một triệu chín trăm hai mươi nghìn)</t>
  </si>
  <si>
    <t>(Ấn định danh sách 06 sinh viên sáu triệu một trăm hai mươi nghìn đồng)</t>
  </si>
  <si>
    <t>(Ấn định danh sách 08 sinh viên bảy triệu chín trăm năm mươi nghìn đồng)</t>
  </si>
  <si>
    <t>(Ấn định danh sách 01 sinh viên với số tiền là chín trăm sáu mươi nghìn đồng )</t>
  </si>
  <si>
    <t>(Ấn định danh sách 08 sinh viên với số tiền là bảy triệu bảy trăm bảy mươi nghìn đồng)</t>
  </si>
  <si>
    <t>(Ấn định danh sách 02 sinh viên với số tiền là một triệu chín trăm hai mươi nghìn đồng)</t>
  </si>
  <si>
    <t>(Ấn định danh sách 07 sinh viên với số tiền là sáu triệu bảy trăm hai mươi nghìn đồng)</t>
  </si>
  <si>
    <t>(Ấn định danh sách 06 sinh viên với số tiền là năm triệu bảy trăm sáu mươi nghìn đồng)</t>
  </si>
  <si>
    <t>(Ấn định danh sách 04 sinh viên với số tiền là ba triệu tám trăm bốn mươi nghìn đồng)</t>
  </si>
  <si>
    <t>(Ấn định danh sách 04 sinh viên với số tiền là ba triệu chín trăm ba mươi nghìn đồng)</t>
  </si>
  <si>
    <t>(Ấn định danh sách 10 sinh viên với số tiền là mười triệu không trăm năm mươi nghìn đồng)</t>
  </si>
  <si>
    <t>(Ấn định danh sách 15 sinh viên với số tiền là mười lăm triệu một trăm hai mươi nghìn đồng)</t>
  </si>
  <si>
    <t>(Ấn định danh sách 18 sinh viên với số tiền là mười tám triệu đồng)</t>
  </si>
  <si>
    <t>(Ấn định danh sách 17 sinh viên với số tiền là mười sáu triệu bảy trăm bảy mươi nghìn đồng)</t>
  </si>
  <si>
    <t>(Ấn định danh sách 18 sinh viên với số tiền là mười tám triệu một trăm tám mươi nghìn đồng)</t>
  </si>
  <si>
    <t>(Ấn định danh sách 03 sinh viên với số tiền là hai triệu tám trăm tám mươi nghìn)</t>
  </si>
  <si>
    <t>(Ấn định danh sách 06 sinh viên với tổng số tiền là năm triệu chín trăm bốn mươi nghìn đồng chẵn)</t>
  </si>
  <si>
    <t>(Ấn định danh sách 08 sinh viên với số tiền là bảy triệu sáu trăm tám mươi nghìn đồng)</t>
  </si>
  <si>
    <t>(Ấn định danh sách 05 sinh viên với số tiền là bốn triệu tám trăm nghìn đồng)</t>
  </si>
  <si>
    <t>(Ấn định danh sách 09 sinh viên với số tiền là tám triệu sáu trăm bốn mươi nghìn đồng )</t>
  </si>
  <si>
    <t>(Ấn định danh sách 10 sinh viên với số tiền là chín triệu sáu trăm nghìn đồng)</t>
  </si>
  <si>
    <t>(Ấn định danh sách 18 sinh viên với số tiền là mười bảy triệu tám trăm hai mươi nghìn đồng)</t>
  </si>
  <si>
    <t>(Ấn định danh sách 16 sinh viên vơi số tiền là mười năm triệu sáu trăm ba mươi nghìn đồng)</t>
  </si>
  <si>
    <t>(Ấn định danh sách 14 sinh viên với số tiền là mười bốn triệu không trăm bảy mươi nghìn đồng)</t>
  </si>
  <si>
    <t>(Ấn định danh sách 07 sinh viên với số tiền là bảy triệu một trăm bảy mươi nghìn đồng)</t>
  </si>
  <si>
    <t>(Ấn định danh sách 14 sinh viên với số tiền là mười ba triệu năm trăm ba mươi nghìn đồng)</t>
  </si>
  <si>
    <t>(Ấn định danh sách 11 sinh viên với số tiền là mười một triệu một trăm nghìn đồng)</t>
  </si>
  <si>
    <t>(Ấn định danh sách 01 sinh viên với số tiền là chín trăm sáu mươi nghìn đồng)</t>
  </si>
  <si>
    <t>(Ấn định danh sách 02 sinh viên với số tiền là một triệu chín trăm hai mươi ngìn đồng )</t>
  </si>
  <si>
    <t>(Ấn định danh sách 02 sinh viên với số tiền là hai triệu không trăm mười nghìn đồng 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</si>
</sst>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;[Red]0.00"/>
  </numFmts>
  <fonts count="2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.VnTimeH"/>
      <family val="2"/>
    </font>
    <font>
      <b/>
      <sz val="10"/>
      <name val="Times New Roman"/>
      <family val="1"/>
    </font>
    <font>
      <b/>
      <sz val="10"/>
      <name val=".VnTime"/>
      <family val="2"/>
    </font>
    <font>
      <sz val="14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9"/>
      <color indexed="81"/>
      <name val="Tahoma"/>
      <family val="2"/>
    </font>
    <font>
      <b/>
      <i/>
      <sz val="10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40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hair">
        <color auto="1"/>
      </bottom>
      <diagonal/>
    </border>
    <border>
      <left style="thin">
        <color indexed="8"/>
      </left>
      <right/>
      <top style="thin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/>
      <right style="thin">
        <color indexed="8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hair">
        <color auto="1"/>
      </bottom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7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2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1" fillId="0" borderId="5" xfId="0" applyFont="1" applyBorder="1" applyAlignment="1">
      <alignment horizontal="center"/>
    </xf>
    <xf numFmtId="0" fontId="2" fillId="0" borderId="5" xfId="0" applyNumberFormat="1" applyFont="1" applyFill="1" applyBorder="1" applyAlignment="1" applyProtection="1">
      <alignment horizontal="center" wrapText="1"/>
    </xf>
    <xf numFmtId="2" fontId="2" fillId="0" borderId="5" xfId="0" applyNumberFormat="1" applyFont="1" applyFill="1" applyBorder="1" applyAlignment="1" applyProtection="1">
      <alignment horizontal="center" wrapText="1"/>
    </xf>
    <xf numFmtId="0" fontId="1" fillId="0" borderId="0" xfId="0" applyFont="1" applyBorder="1" applyAlignment="1">
      <alignment horizontal="center"/>
    </xf>
    <xf numFmtId="0" fontId="2" fillId="0" borderId="0" xfId="0" applyNumberFormat="1" applyFont="1" applyFill="1" applyBorder="1" applyAlignment="1" applyProtection="1">
      <alignment horizontal="center" wrapText="1"/>
    </xf>
    <xf numFmtId="2" fontId="2" fillId="0" borderId="0" xfId="0" applyNumberFormat="1" applyFont="1" applyFill="1" applyBorder="1" applyAlignment="1" applyProtection="1">
      <alignment horizontal="center" wrapText="1"/>
    </xf>
    <xf numFmtId="0" fontId="1" fillId="0" borderId="9" xfId="0" applyFont="1" applyBorder="1" applyAlignment="1">
      <alignment horizontal="center"/>
    </xf>
    <xf numFmtId="0" fontId="2" fillId="0" borderId="9" xfId="0" applyNumberFormat="1" applyFont="1" applyFill="1" applyBorder="1" applyAlignment="1" applyProtection="1">
      <alignment wrapText="1"/>
    </xf>
    <xf numFmtId="0" fontId="2" fillId="0" borderId="9" xfId="0" applyNumberFormat="1" applyFont="1" applyFill="1" applyBorder="1" applyAlignment="1" applyProtection="1">
      <alignment horizontal="center" wrapText="1"/>
    </xf>
    <xf numFmtId="0" fontId="1" fillId="0" borderId="10" xfId="0" applyFont="1" applyBorder="1" applyAlignment="1">
      <alignment horizontal="center"/>
    </xf>
    <xf numFmtId="0" fontId="2" fillId="0" borderId="10" xfId="0" applyNumberFormat="1" applyFont="1" applyFill="1" applyBorder="1" applyAlignment="1" applyProtection="1">
      <alignment wrapText="1"/>
    </xf>
    <xf numFmtId="0" fontId="2" fillId="0" borderId="10" xfId="0" applyNumberFormat="1" applyFont="1" applyFill="1" applyBorder="1" applyAlignment="1" applyProtection="1">
      <alignment horizontal="center" wrapText="1"/>
    </xf>
    <xf numFmtId="0" fontId="1" fillId="0" borderId="0" xfId="0" applyFont="1" applyBorder="1"/>
    <xf numFmtId="0" fontId="2" fillId="0" borderId="18" xfId="0" applyNumberFormat="1" applyFont="1" applyFill="1" applyBorder="1" applyAlignment="1" applyProtection="1">
      <alignment wrapText="1"/>
    </xf>
    <xf numFmtId="0" fontId="1" fillId="0" borderId="18" xfId="0" applyFont="1" applyBorder="1" applyAlignment="1">
      <alignment horizontal="center"/>
    </xf>
    <xf numFmtId="0" fontId="2" fillId="0" borderId="18" xfId="0" applyNumberFormat="1" applyFont="1" applyFill="1" applyBorder="1" applyAlignment="1" applyProtection="1">
      <alignment horizontal="center" wrapText="1"/>
    </xf>
    <xf numFmtId="0" fontId="2" fillId="0" borderId="21" xfId="0" applyNumberFormat="1" applyFont="1" applyFill="1" applyBorder="1" applyAlignment="1" applyProtection="1">
      <alignment horizontal="center" wrapText="1"/>
    </xf>
    <xf numFmtId="164" fontId="1" fillId="0" borderId="0" xfId="0" applyNumberFormat="1" applyFont="1"/>
    <xf numFmtId="164" fontId="2" fillId="2" borderId="22" xfId="1" applyNumberFormat="1" applyFont="1" applyFill="1" applyBorder="1" applyAlignment="1" applyProtection="1">
      <alignment horizontal="center" wrapText="1"/>
    </xf>
    <xf numFmtId="164" fontId="2" fillId="2" borderId="23" xfId="1" applyNumberFormat="1" applyFont="1" applyFill="1" applyBorder="1" applyAlignment="1" applyProtection="1">
      <alignment horizontal="center" wrapText="1"/>
    </xf>
    <xf numFmtId="0" fontId="2" fillId="0" borderId="25" xfId="0" applyNumberFormat="1" applyFont="1" applyFill="1" applyBorder="1" applyAlignment="1" applyProtection="1">
      <alignment horizontal="center" wrapText="1"/>
    </xf>
    <xf numFmtId="0" fontId="2" fillId="0" borderId="27" xfId="0" applyNumberFormat="1" applyFont="1" applyFill="1" applyBorder="1" applyAlignment="1" applyProtection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3" fontId="0" fillId="0" borderId="0" xfId="0" applyNumberFormat="1"/>
    <xf numFmtId="0" fontId="5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/>
    </xf>
    <xf numFmtId="165" fontId="0" fillId="0" borderId="0" xfId="0" applyNumberFormat="1" applyBorder="1" applyAlignment="1">
      <alignment horizontal="center"/>
    </xf>
    <xf numFmtId="3" fontId="0" fillId="0" borderId="0" xfId="0" applyNumberFormat="1" applyBorder="1"/>
    <xf numFmtId="0" fontId="8" fillId="0" borderId="28" xfId="0" applyFont="1" applyBorder="1" applyAlignment="1">
      <alignment horizontal="center"/>
    </xf>
    <xf numFmtId="3" fontId="8" fillId="0" borderId="28" xfId="1" applyNumberFormat="1" applyFont="1" applyBorder="1" applyAlignment="1">
      <alignment horizontal="center"/>
    </xf>
    <xf numFmtId="0" fontId="9" fillId="0" borderId="0" xfId="0" applyFont="1"/>
    <xf numFmtId="0" fontId="8" fillId="0" borderId="13" xfId="0" applyFont="1" applyBorder="1" applyAlignment="1">
      <alignment horizontal="center"/>
    </xf>
    <xf numFmtId="3" fontId="8" fillId="0" borderId="13" xfId="1" applyNumberFormat="1" applyFont="1" applyBorder="1" applyAlignment="1">
      <alignment horizontal="center"/>
    </xf>
    <xf numFmtId="0" fontId="2" fillId="0" borderId="6" xfId="0" applyNumberFormat="1" applyFont="1" applyFill="1" applyBorder="1" applyAlignment="1" applyProtection="1">
      <alignment horizontal="center" wrapText="1"/>
    </xf>
    <xf numFmtId="2" fontId="2" fillId="0" borderId="6" xfId="0" applyNumberFormat="1" applyFont="1" applyFill="1" applyBorder="1" applyAlignment="1" applyProtection="1">
      <alignment horizontal="center" wrapText="1"/>
    </xf>
    <xf numFmtId="0" fontId="1" fillId="2" borderId="6" xfId="0" applyFont="1" applyFill="1" applyBorder="1" applyAlignment="1">
      <alignment horizontal="center"/>
    </xf>
    <xf numFmtId="164" fontId="3" fillId="2" borderId="6" xfId="1" applyNumberFormat="1" applyFont="1" applyFill="1" applyBorder="1" applyAlignment="1">
      <alignment horizontal="center"/>
    </xf>
    <xf numFmtId="164" fontId="3" fillId="2" borderId="7" xfId="1" applyNumberFormat="1" applyFont="1" applyFill="1" applyBorder="1" applyAlignment="1">
      <alignment horizontal="center"/>
    </xf>
    <xf numFmtId="0" fontId="2" fillId="0" borderId="34" xfId="0" applyNumberFormat="1" applyFont="1" applyFill="1" applyBorder="1" applyAlignment="1" applyProtection="1">
      <alignment horizontal="center" wrapText="1"/>
    </xf>
    <xf numFmtId="0" fontId="10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2" fillId="0" borderId="0" xfId="0" applyFont="1"/>
    <xf numFmtId="0" fontId="1" fillId="2" borderId="0" xfId="0" applyFont="1" applyFill="1" applyBorder="1" applyAlignment="1">
      <alignment horizontal="center"/>
    </xf>
    <xf numFmtId="164" fontId="3" fillId="2" borderId="0" xfId="1" applyNumberFormat="1" applyFont="1" applyFill="1" applyBorder="1" applyAlignment="1">
      <alignment horizontal="center"/>
    </xf>
    <xf numFmtId="164" fontId="2" fillId="2" borderId="0" xfId="1" applyNumberFormat="1" applyFont="1" applyFill="1" applyBorder="1" applyAlignment="1" applyProtection="1">
      <alignment horizontal="center" wrapText="1"/>
    </xf>
    <xf numFmtId="0" fontId="0" fillId="0" borderId="0" xfId="0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41" xfId="0" applyNumberFormat="1" applyFont="1" applyFill="1" applyBorder="1" applyAlignment="1" applyProtection="1"/>
    <xf numFmtId="0" fontId="2" fillId="0" borderId="42" xfId="0" applyNumberFormat="1" applyFont="1" applyFill="1" applyBorder="1" applyAlignment="1" applyProtection="1"/>
    <xf numFmtId="0" fontId="2" fillId="0" borderId="43" xfId="0" applyNumberFormat="1" applyFont="1" applyFill="1" applyBorder="1" applyAlignment="1" applyProtection="1">
      <alignment horizontal="center" wrapText="1"/>
    </xf>
    <xf numFmtId="2" fontId="2" fillId="0" borderId="40" xfId="0" applyNumberFormat="1" applyFont="1" applyFill="1" applyBorder="1" applyAlignment="1" applyProtection="1">
      <alignment horizontal="center" wrapText="1"/>
    </xf>
    <xf numFmtId="0" fontId="1" fillId="0" borderId="44" xfId="0" applyFont="1" applyBorder="1" applyAlignment="1">
      <alignment horizontal="center"/>
    </xf>
    <xf numFmtId="164" fontId="1" fillId="0" borderId="45" xfId="1" applyNumberFormat="1" applyFont="1" applyBorder="1" applyAlignment="1">
      <alignment horizontal="center"/>
    </xf>
    <xf numFmtId="0" fontId="2" fillId="0" borderId="46" xfId="0" applyNumberFormat="1" applyFont="1" applyFill="1" applyBorder="1" applyAlignment="1" applyProtection="1">
      <alignment horizontal="center" wrapText="1"/>
    </xf>
    <xf numFmtId="0" fontId="2" fillId="0" borderId="46" xfId="0" applyNumberFormat="1" applyFont="1" applyFill="1" applyBorder="1" applyAlignment="1" applyProtection="1">
      <alignment wrapText="1"/>
    </xf>
    <xf numFmtId="0" fontId="13" fillId="0" borderId="0" xfId="0" applyFont="1"/>
    <xf numFmtId="0" fontId="2" fillId="0" borderId="48" xfId="0" applyNumberFormat="1" applyFont="1" applyFill="1" applyBorder="1" applyAlignment="1" applyProtection="1"/>
    <xf numFmtId="0" fontId="2" fillId="0" borderId="49" xfId="0" applyNumberFormat="1" applyFont="1" applyFill="1" applyBorder="1" applyAlignment="1" applyProtection="1"/>
    <xf numFmtId="0" fontId="2" fillId="0" borderId="50" xfId="0" applyNumberFormat="1" applyFont="1" applyFill="1" applyBorder="1" applyAlignment="1" applyProtection="1">
      <alignment horizontal="center" wrapText="1"/>
    </xf>
    <xf numFmtId="2" fontId="2" fillId="0" borderId="47" xfId="0" applyNumberFormat="1" applyFont="1" applyFill="1" applyBorder="1" applyAlignment="1" applyProtection="1">
      <alignment horizontal="center" wrapText="1"/>
    </xf>
    <xf numFmtId="0" fontId="1" fillId="0" borderId="51" xfId="0" applyFont="1" applyBorder="1" applyAlignment="1">
      <alignment horizontal="center"/>
    </xf>
    <xf numFmtId="0" fontId="2" fillId="0" borderId="39" xfId="0" applyNumberFormat="1" applyFont="1" applyFill="1" applyBorder="1" applyAlignment="1" applyProtection="1">
      <alignment horizontal="center" wrapText="1"/>
    </xf>
    <xf numFmtId="0" fontId="2" fillId="0" borderId="39" xfId="0" applyNumberFormat="1" applyFont="1" applyFill="1" applyBorder="1" applyAlignment="1" applyProtection="1">
      <alignment wrapText="1"/>
    </xf>
    <xf numFmtId="0" fontId="8" fillId="0" borderId="0" xfId="0" applyFont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2" fillId="3" borderId="48" xfId="0" applyNumberFormat="1" applyFont="1" applyFill="1" applyBorder="1" applyAlignment="1" applyProtection="1"/>
    <xf numFmtId="0" fontId="2" fillId="3" borderId="49" xfId="0" applyNumberFormat="1" applyFont="1" applyFill="1" applyBorder="1" applyAlignment="1" applyProtection="1"/>
    <xf numFmtId="0" fontId="2" fillId="3" borderId="50" xfId="0" applyNumberFormat="1" applyFont="1" applyFill="1" applyBorder="1" applyAlignment="1" applyProtection="1">
      <alignment horizontal="center" wrapText="1"/>
    </xf>
    <xf numFmtId="2" fontId="2" fillId="3" borderId="47" xfId="0" applyNumberFormat="1" applyFont="1" applyFill="1" applyBorder="1" applyAlignment="1" applyProtection="1">
      <alignment horizontal="center" wrapText="1"/>
    </xf>
    <xf numFmtId="0" fontId="1" fillId="3" borderId="51" xfId="0" applyFont="1" applyFill="1" applyBorder="1" applyAlignment="1">
      <alignment horizontal="center"/>
    </xf>
    <xf numFmtId="0" fontId="1" fillId="3" borderId="52" xfId="0" applyFont="1" applyFill="1" applyBorder="1" applyAlignment="1">
      <alignment horizontal="center"/>
    </xf>
    <xf numFmtId="164" fontId="1" fillId="3" borderId="45" xfId="1" applyNumberFormat="1" applyFont="1" applyFill="1" applyBorder="1" applyAlignment="1">
      <alignment horizontal="center"/>
    </xf>
    <xf numFmtId="0" fontId="2" fillId="3" borderId="39" xfId="0" applyNumberFormat="1" applyFont="1" applyFill="1" applyBorder="1" applyAlignment="1" applyProtection="1">
      <alignment horizontal="center" wrapText="1"/>
    </xf>
    <xf numFmtId="0" fontId="2" fillId="3" borderId="39" xfId="0" applyNumberFormat="1" applyFont="1" applyFill="1" applyBorder="1" applyAlignment="1" applyProtection="1">
      <alignment wrapText="1"/>
    </xf>
    <xf numFmtId="0" fontId="13" fillId="3" borderId="0" xfId="0" applyFont="1" applyFill="1"/>
    <xf numFmtId="2" fontId="2" fillId="3" borderId="39" xfId="0" applyNumberFormat="1" applyFont="1" applyFill="1" applyBorder="1" applyAlignment="1" applyProtection="1">
      <alignment wrapText="1"/>
    </xf>
    <xf numFmtId="164" fontId="1" fillId="3" borderId="52" xfId="1" applyNumberFormat="1" applyFont="1" applyFill="1" applyBorder="1" applyAlignment="1">
      <alignment horizontal="center"/>
    </xf>
    <xf numFmtId="164" fontId="1" fillId="0" borderId="9" xfId="1" applyNumberFormat="1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164" fontId="1" fillId="0" borderId="54" xfId="1" applyNumberFormat="1" applyFont="1" applyBorder="1" applyAlignment="1">
      <alignment horizontal="center"/>
    </xf>
    <xf numFmtId="0" fontId="15" fillId="0" borderId="40" xfId="0" applyNumberFormat="1" applyFont="1" applyFill="1" applyBorder="1" applyAlignment="1" applyProtection="1"/>
    <xf numFmtId="0" fontId="15" fillId="0" borderId="47" xfId="0" applyNumberFormat="1" applyFont="1" applyFill="1" applyBorder="1" applyAlignment="1" applyProtection="1"/>
    <xf numFmtId="0" fontId="1" fillId="3" borderId="55" xfId="0" applyFont="1" applyFill="1" applyBorder="1" applyAlignment="1">
      <alignment horizontal="center"/>
    </xf>
    <xf numFmtId="164" fontId="1" fillId="3" borderId="55" xfId="1" applyNumberFormat="1" applyFont="1" applyFill="1" applyBorder="1" applyAlignment="1">
      <alignment horizontal="center"/>
    </xf>
    <xf numFmtId="0" fontId="1" fillId="3" borderId="56" xfId="0" applyFont="1" applyFill="1" applyBorder="1" applyAlignment="1">
      <alignment horizontal="center"/>
    </xf>
    <xf numFmtId="164" fontId="1" fillId="3" borderId="33" xfId="1" applyNumberFormat="1" applyFont="1" applyFill="1" applyBorder="1" applyAlignment="1">
      <alignment horizontal="center"/>
    </xf>
    <xf numFmtId="0" fontId="1" fillId="3" borderId="53" xfId="0" applyFont="1" applyFill="1" applyBorder="1" applyAlignment="1">
      <alignment horizontal="center"/>
    </xf>
    <xf numFmtId="164" fontId="1" fillId="3" borderId="53" xfId="1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16" fillId="0" borderId="0" xfId="0" applyFont="1" applyBorder="1" applyAlignment="1">
      <alignment horizontal="center"/>
    </xf>
    <xf numFmtId="0" fontId="17" fillId="0" borderId="0" xfId="0" applyFont="1"/>
    <xf numFmtId="0" fontId="15" fillId="3" borderId="47" xfId="0" applyNumberFormat="1" applyFont="1" applyFill="1" applyBorder="1" applyAlignment="1" applyProtection="1"/>
    <xf numFmtId="0" fontId="15" fillId="0" borderId="0" xfId="0" applyNumberFormat="1" applyFont="1" applyFill="1" applyBorder="1" applyAlignment="1" applyProtection="1"/>
    <xf numFmtId="0" fontId="18" fillId="0" borderId="0" xfId="0" applyFont="1"/>
    <xf numFmtId="0" fontId="11" fillId="0" borderId="0" xfId="0" applyFont="1" applyBorder="1" applyAlignment="1">
      <alignment horizontal="center"/>
    </xf>
    <xf numFmtId="0" fontId="1" fillId="2" borderId="57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164" fontId="1" fillId="3" borderId="9" xfId="1" applyNumberFormat="1" applyFont="1" applyFill="1" applyBorder="1" applyAlignment="1">
      <alignment horizontal="center"/>
    </xf>
    <xf numFmtId="0" fontId="1" fillId="3" borderId="58" xfId="0" applyFont="1" applyFill="1" applyBorder="1" applyAlignment="1">
      <alignment horizontal="center"/>
    </xf>
    <xf numFmtId="164" fontId="1" fillId="3" borderId="58" xfId="1" applyNumberFormat="1" applyFont="1" applyFill="1" applyBorder="1" applyAlignment="1">
      <alignment horizontal="center"/>
    </xf>
    <xf numFmtId="0" fontId="1" fillId="2" borderId="53" xfId="0" applyFont="1" applyFill="1" applyBorder="1" applyAlignment="1">
      <alignment horizontal="center"/>
    </xf>
    <xf numFmtId="164" fontId="3" fillId="2" borderId="53" xfId="1" applyNumberFormat="1" applyFont="1" applyFill="1" applyBorder="1" applyAlignment="1">
      <alignment horizontal="center"/>
    </xf>
    <xf numFmtId="0" fontId="2" fillId="0" borderId="53" xfId="0" applyNumberFormat="1" applyFont="1" applyFill="1" applyBorder="1" applyAlignment="1" applyProtection="1">
      <alignment horizontal="center" wrapText="1"/>
    </xf>
    <xf numFmtId="0" fontId="13" fillId="3" borderId="19" xfId="0" applyFont="1" applyFill="1" applyBorder="1" applyAlignment="1">
      <alignment horizontal="center"/>
    </xf>
    <xf numFmtId="0" fontId="15" fillId="3" borderId="3" xfId="0" applyNumberFormat="1" applyFont="1" applyFill="1" applyBorder="1" applyAlignment="1" applyProtection="1"/>
    <xf numFmtId="0" fontId="2" fillId="3" borderId="19" xfId="0" applyNumberFormat="1" applyFont="1" applyFill="1" applyBorder="1" applyAlignment="1" applyProtection="1"/>
    <xf numFmtId="0" fontId="2" fillId="3" borderId="20" xfId="0" applyNumberFormat="1" applyFont="1" applyFill="1" applyBorder="1" applyAlignment="1" applyProtection="1"/>
    <xf numFmtId="0" fontId="2" fillId="3" borderId="59" xfId="0" applyNumberFormat="1" applyFont="1" applyFill="1" applyBorder="1" applyAlignment="1" applyProtection="1">
      <alignment horizontal="center" wrapText="1"/>
    </xf>
    <xf numFmtId="2" fontId="2" fillId="3" borderId="3" xfId="0" applyNumberFormat="1" applyFont="1" applyFill="1" applyBorder="1" applyAlignment="1" applyProtection="1">
      <alignment horizontal="center" wrapText="1"/>
    </xf>
    <xf numFmtId="0" fontId="1" fillId="3" borderId="19" xfId="0" applyFont="1" applyFill="1" applyBorder="1" applyAlignment="1">
      <alignment horizontal="center"/>
    </xf>
    <xf numFmtId="0" fontId="13" fillId="3" borderId="60" xfId="0" applyFont="1" applyFill="1" applyBorder="1" applyAlignment="1">
      <alignment horizontal="center"/>
    </xf>
    <xf numFmtId="0" fontId="15" fillId="3" borderId="36" xfId="0" applyNumberFormat="1" applyFont="1" applyFill="1" applyBorder="1" applyAlignment="1" applyProtection="1"/>
    <xf numFmtId="0" fontId="2" fillId="3" borderId="60" xfId="0" applyNumberFormat="1" applyFont="1" applyFill="1" applyBorder="1" applyAlignment="1" applyProtection="1"/>
    <xf numFmtId="0" fontId="2" fillId="3" borderId="35" xfId="0" applyNumberFormat="1" applyFont="1" applyFill="1" applyBorder="1" applyAlignment="1" applyProtection="1"/>
    <xf numFmtId="0" fontId="2" fillId="3" borderId="37" xfId="0" applyNumberFormat="1" applyFont="1" applyFill="1" applyBorder="1" applyAlignment="1" applyProtection="1">
      <alignment horizontal="center" wrapText="1"/>
    </xf>
    <xf numFmtId="2" fontId="2" fillId="3" borderId="36" xfId="0" applyNumberFormat="1" applyFont="1" applyFill="1" applyBorder="1" applyAlignment="1" applyProtection="1">
      <alignment horizontal="center" wrapText="1"/>
    </xf>
    <xf numFmtId="0" fontId="1" fillId="3" borderId="60" xfId="0" applyFont="1" applyFill="1" applyBorder="1" applyAlignment="1">
      <alignment horizontal="center"/>
    </xf>
    <xf numFmtId="0" fontId="15" fillId="3" borderId="4" xfId="0" applyNumberFormat="1" applyFont="1" applyFill="1" applyBorder="1" applyAlignment="1" applyProtection="1"/>
    <xf numFmtId="0" fontId="2" fillId="3" borderId="8" xfId="0" applyNumberFormat="1" applyFont="1" applyFill="1" applyBorder="1" applyAlignment="1" applyProtection="1"/>
    <xf numFmtId="0" fontId="2" fillId="3" borderId="11" xfId="0" applyNumberFormat="1" applyFont="1" applyFill="1" applyBorder="1" applyAlignment="1" applyProtection="1"/>
    <xf numFmtId="0" fontId="2" fillId="3" borderId="61" xfId="0" applyNumberFormat="1" applyFont="1" applyFill="1" applyBorder="1" applyAlignment="1" applyProtection="1">
      <alignment horizontal="center" wrapText="1"/>
    </xf>
    <xf numFmtId="2" fontId="2" fillId="3" borderId="4" xfId="0" applyNumberFormat="1" applyFont="1" applyFill="1" applyBorder="1" applyAlignment="1" applyProtection="1">
      <alignment horizontal="center" wrapText="1"/>
    </xf>
    <xf numFmtId="0" fontId="1" fillId="3" borderId="8" xfId="0" applyFont="1" applyFill="1" applyBorder="1" applyAlignment="1">
      <alignment horizontal="center"/>
    </xf>
    <xf numFmtId="0" fontId="1" fillId="3" borderId="62" xfId="0" applyFont="1" applyFill="1" applyBorder="1" applyAlignment="1">
      <alignment horizontal="center"/>
    </xf>
    <xf numFmtId="164" fontId="1" fillId="3" borderId="62" xfId="1" applyNumberFormat="1" applyFont="1" applyFill="1" applyBorder="1" applyAlignment="1">
      <alignment horizontal="center"/>
    </xf>
    <xf numFmtId="0" fontId="13" fillId="3" borderId="9" xfId="0" applyFont="1" applyFill="1" applyBorder="1" applyAlignment="1">
      <alignment horizontal="center"/>
    </xf>
    <xf numFmtId="0" fontId="15" fillId="3" borderId="9" xfId="0" applyNumberFormat="1" applyFont="1" applyFill="1" applyBorder="1" applyAlignment="1" applyProtection="1"/>
    <xf numFmtId="0" fontId="2" fillId="3" borderId="9" xfId="0" applyNumberFormat="1" applyFont="1" applyFill="1" applyBorder="1" applyAlignment="1" applyProtection="1">
      <alignment horizontal="center" wrapText="1"/>
    </xf>
    <xf numFmtId="2" fontId="2" fillId="3" borderId="9" xfId="0" applyNumberFormat="1" applyFont="1" applyFill="1" applyBorder="1" applyAlignment="1" applyProtection="1">
      <alignment horizontal="center" wrapText="1"/>
    </xf>
    <xf numFmtId="0" fontId="13" fillId="3" borderId="58" xfId="0" applyFont="1" applyFill="1" applyBorder="1" applyAlignment="1">
      <alignment horizontal="center"/>
    </xf>
    <xf numFmtId="0" fontId="15" fillId="3" borderId="58" xfId="0" applyNumberFormat="1" applyFont="1" applyFill="1" applyBorder="1" applyAlignment="1" applyProtection="1"/>
    <xf numFmtId="0" fontId="2" fillId="3" borderId="58" xfId="0" applyNumberFormat="1" applyFont="1" applyFill="1" applyBorder="1" applyAlignment="1" applyProtection="1">
      <alignment horizontal="center" wrapText="1"/>
    </xf>
    <xf numFmtId="2" fontId="2" fillId="3" borderId="58" xfId="0" applyNumberFormat="1" applyFont="1" applyFill="1" applyBorder="1" applyAlignment="1" applyProtection="1">
      <alignment horizontal="center" wrapText="1"/>
    </xf>
    <xf numFmtId="0" fontId="13" fillId="3" borderId="62" xfId="0" applyFont="1" applyFill="1" applyBorder="1" applyAlignment="1">
      <alignment horizontal="center"/>
    </xf>
    <xf numFmtId="0" fontId="15" fillId="3" borderId="62" xfId="0" applyNumberFormat="1" applyFont="1" applyFill="1" applyBorder="1" applyAlignment="1" applyProtection="1"/>
    <xf numFmtId="0" fontId="2" fillId="3" borderId="62" xfId="0" applyNumberFormat="1" applyFont="1" applyFill="1" applyBorder="1" applyAlignment="1" applyProtection="1">
      <alignment horizontal="center" wrapText="1"/>
    </xf>
    <xf numFmtId="2" fontId="2" fillId="3" borderId="62" xfId="0" applyNumberFormat="1" applyFont="1" applyFill="1" applyBorder="1" applyAlignment="1" applyProtection="1">
      <alignment horizontal="center" wrapText="1"/>
    </xf>
    <xf numFmtId="0" fontId="2" fillId="3" borderId="38" xfId="0" applyNumberFormat="1" applyFont="1" applyFill="1" applyBorder="1" applyAlignment="1" applyProtection="1"/>
    <xf numFmtId="164" fontId="3" fillId="2" borderId="57" xfId="1" applyNumberFormat="1" applyFont="1" applyFill="1" applyBorder="1" applyAlignment="1">
      <alignment horizontal="center"/>
    </xf>
    <xf numFmtId="0" fontId="2" fillId="0" borderId="63" xfId="0" applyNumberFormat="1" applyFont="1" applyFill="1" applyBorder="1" applyAlignment="1" applyProtection="1">
      <alignment horizontal="center" wrapText="1"/>
    </xf>
    <xf numFmtId="164" fontId="1" fillId="3" borderId="44" xfId="1" applyNumberFormat="1" applyFont="1" applyFill="1" applyBorder="1" applyAlignment="1">
      <alignment horizontal="center"/>
    </xf>
    <xf numFmtId="164" fontId="1" fillId="3" borderId="65" xfId="1" applyNumberFormat="1" applyFont="1" applyFill="1" applyBorder="1" applyAlignment="1">
      <alignment horizontal="center"/>
    </xf>
    <xf numFmtId="0" fontId="1" fillId="3" borderId="66" xfId="0" applyFont="1" applyFill="1" applyBorder="1" applyAlignment="1">
      <alignment horizontal="center"/>
    </xf>
    <xf numFmtId="0" fontId="1" fillId="3" borderId="64" xfId="0" applyFont="1" applyFill="1" applyBorder="1" applyAlignment="1">
      <alignment horizontal="center"/>
    </xf>
    <xf numFmtId="0" fontId="15" fillId="3" borderId="47" xfId="0" applyNumberFormat="1" applyFont="1" applyFill="1" applyBorder="1" applyAlignment="1" applyProtection="1">
      <alignment horizontal="center"/>
    </xf>
    <xf numFmtId="164" fontId="3" fillId="2" borderId="24" xfId="1" applyNumberFormat="1" applyFont="1" applyFill="1" applyBorder="1" applyAlignment="1">
      <alignment horizontal="center"/>
    </xf>
    <xf numFmtId="164" fontId="3" fillId="2" borderId="67" xfId="1" applyNumberFormat="1" applyFont="1" applyFill="1" applyBorder="1" applyAlignment="1">
      <alignment horizontal="center"/>
    </xf>
    <xf numFmtId="0" fontId="1" fillId="3" borderId="68" xfId="0" applyFont="1" applyFill="1" applyBorder="1" applyAlignment="1">
      <alignment horizontal="center"/>
    </xf>
    <xf numFmtId="0" fontId="1" fillId="3" borderId="69" xfId="0" applyFont="1" applyFill="1" applyBorder="1" applyAlignment="1">
      <alignment horizontal="center"/>
    </xf>
    <xf numFmtId="0" fontId="1" fillId="3" borderId="70" xfId="0" applyFont="1" applyFill="1" applyBorder="1" applyAlignment="1">
      <alignment horizontal="center"/>
    </xf>
    <xf numFmtId="164" fontId="1" fillId="3" borderId="66" xfId="1" applyNumberFormat="1" applyFont="1" applyFill="1" applyBorder="1" applyAlignment="1">
      <alignment horizontal="center"/>
    </xf>
    <xf numFmtId="164" fontId="1" fillId="3" borderId="71" xfId="1" applyNumberFormat="1" applyFont="1" applyFill="1" applyBorder="1" applyAlignment="1">
      <alignment horizontal="center"/>
    </xf>
    <xf numFmtId="164" fontId="1" fillId="3" borderId="72" xfId="1" applyNumberFormat="1" applyFont="1" applyFill="1" applyBorder="1" applyAlignment="1">
      <alignment horizontal="center"/>
    </xf>
    <xf numFmtId="0" fontId="13" fillId="3" borderId="73" xfId="0" applyFont="1" applyFill="1" applyBorder="1" applyAlignment="1">
      <alignment horizontal="center"/>
    </xf>
    <xf numFmtId="0" fontId="13" fillId="3" borderId="15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3" borderId="74" xfId="0" applyFont="1" applyFill="1" applyBorder="1" applyAlignment="1">
      <alignment horizontal="center"/>
    </xf>
    <xf numFmtId="164" fontId="1" fillId="3" borderId="74" xfId="1" applyNumberFormat="1" applyFont="1" applyFill="1" applyBorder="1" applyAlignment="1">
      <alignment horizontal="center"/>
    </xf>
    <xf numFmtId="0" fontId="1" fillId="3" borderId="75" xfId="0" applyFont="1" applyFill="1" applyBorder="1" applyAlignment="1">
      <alignment horizontal="center"/>
    </xf>
    <xf numFmtId="164" fontId="1" fillId="3" borderId="75" xfId="1" applyNumberFormat="1" applyFont="1" applyFill="1" applyBorder="1" applyAlignment="1">
      <alignment horizontal="center"/>
    </xf>
    <xf numFmtId="0" fontId="2" fillId="0" borderId="76" xfId="0" applyNumberFormat="1" applyFont="1" applyFill="1" applyBorder="1" applyAlignment="1" applyProtection="1">
      <alignment horizontal="center" wrapText="1"/>
    </xf>
    <xf numFmtId="0" fontId="13" fillId="3" borderId="17" xfId="0" applyFont="1" applyFill="1" applyBorder="1" applyAlignment="1">
      <alignment horizontal="center"/>
    </xf>
    <xf numFmtId="0" fontId="13" fillId="3" borderId="77" xfId="0" applyFont="1" applyFill="1" applyBorder="1" applyAlignment="1">
      <alignment horizontal="center"/>
    </xf>
    <xf numFmtId="0" fontId="1" fillId="3" borderId="78" xfId="0" applyFont="1" applyFill="1" applyBorder="1" applyAlignment="1">
      <alignment horizontal="center"/>
    </xf>
    <xf numFmtId="164" fontId="1" fillId="3" borderId="79" xfId="1" applyNumberFormat="1" applyFont="1" applyFill="1" applyBorder="1" applyAlignment="1">
      <alignment horizontal="center"/>
    </xf>
    <xf numFmtId="164" fontId="1" fillId="3" borderId="80" xfId="1" applyNumberFormat="1" applyFont="1" applyFill="1" applyBorder="1" applyAlignment="1">
      <alignment horizontal="center"/>
    </xf>
    <xf numFmtId="0" fontId="2" fillId="3" borderId="81" xfId="0" applyNumberFormat="1" applyFont="1" applyFill="1" applyBorder="1" applyAlignment="1" applyProtection="1">
      <alignment horizontal="center" wrapText="1"/>
    </xf>
    <xf numFmtId="0" fontId="2" fillId="3" borderId="81" xfId="0" applyNumberFormat="1" applyFont="1" applyFill="1" applyBorder="1" applyAlignment="1" applyProtection="1">
      <alignment wrapText="1"/>
    </xf>
    <xf numFmtId="0" fontId="15" fillId="3" borderId="79" xfId="0" applyNumberFormat="1" applyFont="1" applyFill="1" applyBorder="1" applyAlignment="1" applyProtection="1"/>
    <xf numFmtId="0" fontId="14" fillId="3" borderId="82" xfId="0" applyNumberFormat="1" applyFont="1" applyFill="1" applyBorder="1" applyAlignment="1" applyProtection="1"/>
    <xf numFmtId="0" fontId="2" fillId="3" borderId="78" xfId="0" applyNumberFormat="1" applyFont="1" applyFill="1" applyBorder="1" applyAlignment="1" applyProtection="1"/>
    <xf numFmtId="0" fontId="2" fillId="3" borderId="83" xfId="0" applyNumberFormat="1" applyFont="1" applyFill="1" applyBorder="1" applyAlignment="1" applyProtection="1"/>
    <xf numFmtId="0" fontId="2" fillId="3" borderId="76" xfId="0" applyNumberFormat="1" applyFont="1" applyFill="1" applyBorder="1" applyAlignment="1" applyProtection="1">
      <alignment horizontal="center" wrapText="1"/>
    </xf>
    <xf numFmtId="2" fontId="2" fillId="3" borderId="82" xfId="0" applyNumberFormat="1" applyFont="1" applyFill="1" applyBorder="1" applyAlignment="1" applyProtection="1">
      <alignment horizontal="center" wrapText="1"/>
    </xf>
    <xf numFmtId="0" fontId="15" fillId="3" borderId="82" xfId="0" applyNumberFormat="1" applyFont="1" applyFill="1" applyBorder="1" applyAlignment="1" applyProtection="1"/>
    <xf numFmtId="0" fontId="20" fillId="0" borderId="0" xfId="0" applyFont="1" applyBorder="1" applyAlignment="1">
      <alignment horizontal="center"/>
    </xf>
    <xf numFmtId="0" fontId="14" fillId="3" borderId="82" xfId="0" applyNumberFormat="1" applyFont="1" applyFill="1" applyBorder="1" applyAlignment="1" applyProtection="1">
      <alignment horizontal="center"/>
    </xf>
    <xf numFmtId="0" fontId="2" fillId="3" borderId="78" xfId="0" applyNumberFormat="1" applyFont="1" applyFill="1" applyBorder="1" applyAlignment="1" applyProtection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3" borderId="84" xfId="0" applyNumberFormat="1" applyFont="1" applyFill="1" applyBorder="1" applyAlignment="1" applyProtection="1">
      <alignment horizontal="center"/>
    </xf>
    <xf numFmtId="0" fontId="14" fillId="3" borderId="85" xfId="0" applyNumberFormat="1" applyFont="1" applyFill="1" applyBorder="1" applyAlignment="1" applyProtection="1"/>
    <xf numFmtId="0" fontId="2" fillId="3" borderId="84" xfId="0" applyNumberFormat="1" applyFont="1" applyFill="1" applyBorder="1" applyAlignment="1" applyProtection="1"/>
    <xf numFmtId="0" fontId="2" fillId="3" borderId="86" xfId="0" applyNumberFormat="1" applyFont="1" applyFill="1" applyBorder="1" applyAlignment="1" applyProtection="1"/>
    <xf numFmtId="0" fontId="2" fillId="3" borderId="87" xfId="0" applyNumberFormat="1" applyFont="1" applyFill="1" applyBorder="1" applyAlignment="1" applyProtection="1">
      <alignment horizontal="center" wrapText="1"/>
    </xf>
    <xf numFmtId="2" fontId="2" fillId="3" borderId="85" xfId="0" applyNumberFormat="1" applyFont="1" applyFill="1" applyBorder="1" applyAlignment="1" applyProtection="1">
      <alignment horizontal="center" wrapText="1"/>
    </xf>
    <xf numFmtId="0" fontId="1" fillId="3" borderId="88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164" fontId="1" fillId="3" borderId="26" xfId="1" applyNumberFormat="1" applyFont="1" applyFill="1" applyBorder="1" applyAlignment="1">
      <alignment horizontal="center"/>
    </xf>
    <xf numFmtId="0" fontId="8" fillId="0" borderId="12" xfId="0" applyFont="1" applyBorder="1" applyAlignment="1">
      <alignment horizontal="center"/>
    </xf>
    <xf numFmtId="3" fontId="8" fillId="0" borderId="12" xfId="1" applyNumberFormat="1" applyFont="1" applyBorder="1" applyAlignment="1">
      <alignment horizontal="center"/>
    </xf>
    <xf numFmtId="0" fontId="1" fillId="0" borderId="91" xfId="0" applyFont="1" applyBorder="1" applyAlignment="1">
      <alignment horizontal="center"/>
    </xf>
    <xf numFmtId="0" fontId="2" fillId="0" borderId="91" xfId="0" applyNumberFormat="1" applyFont="1" applyFill="1" applyBorder="1" applyAlignment="1" applyProtection="1"/>
    <xf numFmtId="0" fontId="2" fillId="0" borderId="91" xfId="0" applyNumberFormat="1" applyFont="1" applyFill="1" applyBorder="1" applyAlignment="1" applyProtection="1">
      <alignment wrapText="1"/>
    </xf>
    <xf numFmtId="2" fontId="2" fillId="0" borderId="91" xfId="0" applyNumberFormat="1" applyFont="1" applyFill="1" applyBorder="1" applyAlignment="1" applyProtection="1">
      <alignment horizontal="center" wrapText="1"/>
    </xf>
    <xf numFmtId="0" fontId="2" fillId="0" borderId="91" xfId="0" applyNumberFormat="1" applyFont="1" applyFill="1" applyBorder="1" applyAlignment="1" applyProtection="1">
      <alignment horizontal="center" wrapText="1"/>
    </xf>
    <xf numFmtId="0" fontId="2" fillId="0" borderId="81" xfId="0" applyNumberFormat="1" applyFont="1" applyFill="1" applyBorder="1" applyAlignment="1" applyProtection="1">
      <alignment horizontal="center" wrapText="1"/>
    </xf>
    <xf numFmtId="0" fontId="2" fillId="0" borderId="81" xfId="0" applyNumberFormat="1" applyFont="1" applyFill="1" applyBorder="1" applyAlignment="1" applyProtection="1">
      <alignment wrapText="1"/>
    </xf>
    <xf numFmtId="2" fontId="2" fillId="0" borderId="81" xfId="0" applyNumberFormat="1" applyFont="1" applyFill="1" applyBorder="1" applyAlignment="1" applyProtection="1">
      <alignment horizontal="center" wrapText="1"/>
    </xf>
    <xf numFmtId="0" fontId="1" fillId="0" borderId="81" xfId="0" applyFont="1" applyBorder="1" applyAlignment="1">
      <alignment horizontal="center"/>
    </xf>
    <xf numFmtId="0" fontId="2" fillId="0" borderId="81" xfId="0" applyNumberFormat="1" applyFont="1" applyFill="1" applyBorder="1" applyAlignment="1" applyProtection="1"/>
    <xf numFmtId="0" fontId="1" fillId="0" borderId="27" xfId="0" applyFont="1" applyBorder="1" applyAlignment="1">
      <alignment horizontal="center"/>
    </xf>
    <xf numFmtId="0" fontId="2" fillId="0" borderId="93" xfId="0" applyNumberFormat="1" applyFont="1" applyFill="1" applyBorder="1" applyAlignment="1" applyProtection="1"/>
    <xf numFmtId="0" fontId="2" fillId="0" borderId="94" xfId="0" applyNumberFormat="1" applyFont="1" applyFill="1" applyBorder="1" applyAlignment="1" applyProtection="1"/>
    <xf numFmtId="0" fontId="2" fillId="0" borderId="82" xfId="0" applyNumberFormat="1" applyFont="1" applyFill="1" applyBorder="1" applyAlignment="1" applyProtection="1"/>
    <xf numFmtId="0" fontId="1" fillId="3" borderId="95" xfId="0" applyFont="1" applyFill="1" applyBorder="1" applyAlignment="1">
      <alignment horizontal="center"/>
    </xf>
    <xf numFmtId="164" fontId="1" fillId="3" borderId="96" xfId="1" applyNumberFormat="1" applyFont="1" applyFill="1" applyBorder="1" applyAlignment="1">
      <alignment horizontal="center"/>
    </xf>
    <xf numFmtId="0" fontId="2" fillId="0" borderId="87" xfId="0" applyNumberFormat="1" applyFont="1" applyFill="1" applyBorder="1" applyAlignment="1" applyProtection="1"/>
    <xf numFmtId="0" fontId="1" fillId="3" borderId="97" xfId="0" applyFont="1" applyFill="1" applyBorder="1" applyAlignment="1">
      <alignment horizontal="center"/>
    </xf>
    <xf numFmtId="164" fontId="1" fillId="3" borderId="98" xfId="1" applyNumberFormat="1" applyFont="1" applyFill="1" applyBorder="1" applyAlignment="1">
      <alignment horizontal="center"/>
    </xf>
    <xf numFmtId="0" fontId="1" fillId="3" borderId="99" xfId="0" applyFont="1" applyFill="1" applyBorder="1" applyAlignment="1">
      <alignment horizontal="center"/>
    </xf>
    <xf numFmtId="164" fontId="1" fillId="3" borderId="100" xfId="1" applyNumberFormat="1" applyFont="1" applyFill="1" applyBorder="1" applyAlignment="1">
      <alignment horizontal="center"/>
    </xf>
    <xf numFmtId="0" fontId="14" fillId="0" borderId="91" xfId="0" applyNumberFormat="1" applyFont="1" applyFill="1" applyBorder="1" applyAlignment="1" applyProtection="1"/>
    <xf numFmtId="0" fontId="1" fillId="0" borderId="103" xfId="0" applyFont="1" applyBorder="1" applyAlignment="1">
      <alignment horizontal="center"/>
    </xf>
    <xf numFmtId="0" fontId="2" fillId="0" borderId="27" xfId="0" applyNumberFormat="1" applyFont="1" applyFill="1" applyBorder="1" applyAlignment="1" applyProtection="1">
      <alignment wrapText="1"/>
    </xf>
    <xf numFmtId="0" fontId="14" fillId="0" borderId="81" xfId="0" applyNumberFormat="1" applyFont="1" applyFill="1" applyBorder="1" applyAlignment="1" applyProtection="1"/>
    <xf numFmtId="0" fontId="1" fillId="0" borderId="101" xfId="0" applyFont="1" applyBorder="1" applyAlignment="1">
      <alignment horizontal="center"/>
    </xf>
    <xf numFmtId="0" fontId="1" fillId="0" borderId="27" xfId="0" applyFont="1" applyBorder="1"/>
    <xf numFmtId="0" fontId="14" fillId="0" borderId="105" xfId="0" applyNumberFormat="1" applyFont="1" applyFill="1" applyBorder="1" applyAlignment="1" applyProtection="1"/>
    <xf numFmtId="0" fontId="2" fillId="0" borderId="106" xfId="0" applyNumberFormat="1" applyFont="1" applyFill="1" applyBorder="1" applyAlignment="1" applyProtection="1"/>
    <xf numFmtId="0" fontId="2" fillId="0" borderId="107" xfId="0" applyNumberFormat="1" applyFont="1" applyFill="1" applyBorder="1" applyAlignment="1" applyProtection="1"/>
    <xf numFmtId="0" fontId="2" fillId="0" borderId="105" xfId="0" applyNumberFormat="1" applyFont="1" applyFill="1" applyBorder="1" applyAlignment="1" applyProtection="1">
      <alignment wrapText="1"/>
    </xf>
    <xf numFmtId="0" fontId="2" fillId="0" borderId="105" xfId="0" applyNumberFormat="1" applyFont="1" applyFill="1" applyBorder="1" applyAlignment="1" applyProtection="1">
      <alignment horizontal="center" wrapText="1"/>
    </xf>
    <xf numFmtId="0" fontId="1" fillId="0" borderId="108" xfId="0" applyFont="1" applyBorder="1" applyAlignment="1">
      <alignment horizontal="center"/>
    </xf>
    <xf numFmtId="0" fontId="1" fillId="3" borderId="109" xfId="0" applyFont="1" applyFill="1" applyBorder="1" applyAlignment="1">
      <alignment horizontal="center"/>
    </xf>
    <xf numFmtId="164" fontId="1" fillId="3" borderId="110" xfId="1" applyNumberFormat="1" applyFont="1" applyFill="1" applyBorder="1" applyAlignment="1">
      <alignment horizontal="center"/>
    </xf>
    <xf numFmtId="0" fontId="1" fillId="0" borderId="105" xfId="0" applyFont="1" applyBorder="1" applyAlignment="1">
      <alignment horizontal="center"/>
    </xf>
    <xf numFmtId="0" fontId="1" fillId="3" borderId="111" xfId="0" applyFont="1" applyFill="1" applyBorder="1" applyAlignment="1">
      <alignment horizontal="center"/>
    </xf>
    <xf numFmtId="164" fontId="1" fillId="3" borderId="112" xfId="1" applyNumberFormat="1" applyFont="1" applyFill="1" applyBorder="1" applyAlignment="1">
      <alignment horizontal="center"/>
    </xf>
    <xf numFmtId="2" fontId="2" fillId="0" borderId="105" xfId="0" applyNumberFormat="1" applyFont="1" applyFill="1" applyBorder="1" applyAlignment="1" applyProtection="1">
      <alignment horizontal="center" wrapText="1"/>
    </xf>
    <xf numFmtId="2" fontId="2" fillId="0" borderId="105" xfId="0" applyNumberFormat="1" applyFont="1" applyFill="1" applyBorder="1" applyAlignment="1" applyProtection="1">
      <alignment wrapText="1"/>
    </xf>
    <xf numFmtId="164" fontId="1" fillId="3" borderId="114" xfId="1" applyNumberFormat="1" applyFont="1" applyFill="1" applyBorder="1" applyAlignment="1">
      <alignment horizontal="center"/>
    </xf>
    <xf numFmtId="0" fontId="2" fillId="0" borderId="104" xfId="0" applyNumberFormat="1" applyFont="1" applyFill="1" applyBorder="1" applyAlignment="1" applyProtection="1">
      <alignment wrapText="1"/>
    </xf>
    <xf numFmtId="0" fontId="14" fillId="0" borderId="104" xfId="0" applyNumberFormat="1" applyFont="1" applyFill="1" applyBorder="1" applyAlignment="1" applyProtection="1"/>
    <xf numFmtId="0" fontId="2" fillId="0" borderId="115" xfId="0" applyNumberFormat="1" applyFont="1" applyFill="1" applyBorder="1" applyAlignment="1" applyProtection="1"/>
    <xf numFmtId="0" fontId="2" fillId="0" borderId="116" xfId="0" applyNumberFormat="1" applyFont="1" applyFill="1" applyBorder="1" applyAlignment="1" applyProtection="1"/>
    <xf numFmtId="164" fontId="1" fillId="3" borderId="116" xfId="1" applyNumberFormat="1" applyFont="1" applyFill="1" applyBorder="1" applyAlignment="1">
      <alignment horizontal="center"/>
    </xf>
    <xf numFmtId="0" fontId="2" fillId="0" borderId="24" xfId="0" applyNumberFormat="1" applyFont="1" applyFill="1" applyBorder="1" applyAlignment="1" applyProtection="1">
      <alignment horizontal="center" wrapText="1"/>
    </xf>
    <xf numFmtId="2" fontId="2" fillId="0" borderId="24" xfId="0" applyNumberFormat="1" applyFont="1" applyFill="1" applyBorder="1" applyAlignment="1" applyProtection="1">
      <alignment horizontal="center" wrapText="1"/>
    </xf>
    <xf numFmtId="0" fontId="1" fillId="3" borderId="118" xfId="0" applyFont="1" applyFill="1" applyBorder="1" applyAlignment="1">
      <alignment horizontal="center"/>
    </xf>
    <xf numFmtId="164" fontId="1" fillId="3" borderId="119" xfId="1" applyNumberFormat="1" applyFont="1" applyFill="1" applyBorder="1" applyAlignment="1">
      <alignment horizontal="center"/>
    </xf>
    <xf numFmtId="164" fontId="1" fillId="3" borderId="94" xfId="1" applyNumberFormat="1" applyFont="1" applyFill="1" applyBorder="1" applyAlignment="1">
      <alignment horizontal="center"/>
    </xf>
    <xf numFmtId="0" fontId="14" fillId="0" borderId="120" xfId="0" applyNumberFormat="1" applyFont="1" applyFill="1" applyBorder="1" applyAlignment="1" applyProtection="1"/>
    <xf numFmtId="0" fontId="2" fillId="0" borderId="121" xfId="0" applyNumberFormat="1" applyFont="1" applyFill="1" applyBorder="1" applyAlignment="1" applyProtection="1"/>
    <xf numFmtId="0" fontId="2" fillId="0" borderId="122" xfId="0" applyNumberFormat="1" applyFont="1" applyFill="1" applyBorder="1" applyAlignment="1" applyProtection="1"/>
    <xf numFmtId="0" fontId="1" fillId="3" borderId="123" xfId="0" applyFont="1" applyFill="1" applyBorder="1" applyAlignment="1">
      <alignment horizontal="center"/>
    </xf>
    <xf numFmtId="164" fontId="1" fillId="3" borderId="124" xfId="1" applyNumberFormat="1" applyFont="1" applyFill="1" applyBorder="1" applyAlignment="1">
      <alignment horizontal="center"/>
    </xf>
    <xf numFmtId="164" fontId="1" fillId="3" borderId="122" xfId="1" applyNumberFormat="1" applyFont="1" applyFill="1" applyBorder="1" applyAlignment="1">
      <alignment horizontal="center"/>
    </xf>
    <xf numFmtId="0" fontId="1" fillId="0" borderId="104" xfId="0" applyFont="1" applyBorder="1" applyAlignment="1">
      <alignment horizontal="center"/>
    </xf>
    <xf numFmtId="0" fontId="1" fillId="0" borderId="120" xfId="0" applyFont="1" applyBorder="1" applyAlignment="1">
      <alignment horizontal="center"/>
    </xf>
    <xf numFmtId="0" fontId="2" fillId="0" borderId="125" xfId="0" applyNumberFormat="1" applyFont="1" applyFill="1" applyBorder="1" applyAlignment="1" applyProtection="1">
      <alignment horizontal="center" wrapText="1"/>
    </xf>
    <xf numFmtId="0" fontId="2" fillId="0" borderId="92" xfId="0" applyNumberFormat="1" applyFont="1" applyFill="1" applyBorder="1" applyAlignment="1" applyProtection="1">
      <alignment horizontal="center" wrapText="1"/>
    </xf>
    <xf numFmtId="0" fontId="14" fillId="0" borderId="46" xfId="0" applyNumberFormat="1" applyFont="1" applyFill="1" applyBorder="1" applyAlignment="1" applyProtection="1"/>
    <xf numFmtId="0" fontId="2" fillId="0" borderId="40" xfId="0" applyNumberFormat="1" applyFont="1" applyFill="1" applyBorder="1" applyAlignment="1" applyProtection="1"/>
    <xf numFmtId="0" fontId="2" fillId="0" borderId="43" xfId="0" applyNumberFormat="1" applyFont="1" applyFill="1" applyBorder="1" applyAlignment="1" applyProtection="1"/>
    <xf numFmtId="0" fontId="1" fillId="3" borderId="126" xfId="0" applyFont="1" applyFill="1" applyBorder="1" applyAlignment="1">
      <alignment horizontal="center"/>
    </xf>
    <xf numFmtId="164" fontId="1" fillId="3" borderId="126" xfId="1" applyNumberFormat="1" applyFont="1" applyFill="1" applyBorder="1" applyAlignment="1">
      <alignment horizontal="center"/>
    </xf>
    <xf numFmtId="164" fontId="1" fillId="3" borderId="127" xfId="1" applyNumberFormat="1" applyFont="1" applyFill="1" applyBorder="1" applyAlignment="1">
      <alignment horizontal="center"/>
    </xf>
    <xf numFmtId="0" fontId="8" fillId="0" borderId="128" xfId="0" applyFont="1" applyBorder="1" applyAlignment="1">
      <alignment horizontal="center"/>
    </xf>
    <xf numFmtId="3" fontId="8" fillId="0" borderId="128" xfId="1" applyNumberFormat="1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95" xfId="0" applyFont="1" applyBorder="1" applyAlignment="1">
      <alignment horizontal="center"/>
    </xf>
    <xf numFmtId="0" fontId="1" fillId="0" borderId="109" xfId="0" applyFont="1" applyBorder="1" applyAlignment="1">
      <alignment horizontal="center"/>
    </xf>
    <xf numFmtId="0" fontId="1" fillId="0" borderId="102" xfId="0" applyFont="1" applyBorder="1" applyAlignment="1">
      <alignment horizontal="center"/>
    </xf>
    <xf numFmtId="0" fontId="1" fillId="0" borderId="130" xfId="0" applyFont="1" applyBorder="1" applyAlignment="1">
      <alignment horizontal="center"/>
    </xf>
    <xf numFmtId="2" fontId="2" fillId="0" borderId="46" xfId="0" applyNumberFormat="1" applyFont="1" applyFill="1" applyBorder="1" applyAlignment="1" applyProtection="1">
      <alignment horizontal="center" wrapText="1"/>
    </xf>
    <xf numFmtId="2" fontId="2" fillId="0" borderId="104" xfId="0" applyNumberFormat="1" applyFont="1" applyFill="1" applyBorder="1" applyAlignment="1" applyProtection="1">
      <alignment horizontal="center" wrapText="1"/>
    </xf>
    <xf numFmtId="0" fontId="2" fillId="0" borderId="87" xfId="0" applyNumberFormat="1" applyFont="1" applyFill="1" applyBorder="1" applyAlignment="1" applyProtection="1">
      <alignment horizontal="center" wrapText="1"/>
    </xf>
    <xf numFmtId="164" fontId="1" fillId="3" borderId="87" xfId="1" applyNumberFormat="1" applyFont="1" applyFill="1" applyBorder="1" applyAlignment="1">
      <alignment horizontal="center"/>
    </xf>
    <xf numFmtId="164" fontId="1" fillId="3" borderId="131" xfId="1" applyNumberFormat="1" applyFont="1" applyFill="1" applyBorder="1" applyAlignment="1">
      <alignment horizontal="center"/>
    </xf>
    <xf numFmtId="0" fontId="1" fillId="3" borderId="83" xfId="0" applyFont="1" applyFill="1" applyBorder="1" applyAlignment="1">
      <alignment horizontal="center"/>
    </xf>
    <xf numFmtId="0" fontId="1" fillId="3" borderId="132" xfId="0" applyFont="1" applyFill="1" applyBorder="1" applyAlignment="1">
      <alignment horizontal="center"/>
    </xf>
    <xf numFmtId="0" fontId="1" fillId="3" borderId="113" xfId="0" applyFont="1" applyFill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73" xfId="0" applyFont="1" applyBorder="1" applyAlignment="1">
      <alignment horizontal="center"/>
    </xf>
    <xf numFmtId="0" fontId="1" fillId="0" borderId="134" xfId="0" applyFont="1" applyBorder="1" applyAlignment="1">
      <alignment horizontal="center"/>
    </xf>
    <xf numFmtId="2" fontId="2" fillId="0" borderId="120" xfId="0" applyNumberFormat="1" applyFont="1" applyFill="1" applyBorder="1" applyAlignment="1" applyProtection="1">
      <alignment horizontal="center" wrapText="1"/>
    </xf>
    <xf numFmtId="0" fontId="2" fillId="0" borderId="104" xfId="0" applyNumberFormat="1" applyFont="1" applyFill="1" applyBorder="1" applyAlignment="1" applyProtection="1">
      <alignment horizontal="center" wrapText="1"/>
    </xf>
    <xf numFmtId="0" fontId="2" fillId="0" borderId="120" xfId="0" applyNumberFormat="1" applyFont="1" applyFill="1" applyBorder="1" applyAlignment="1" applyProtection="1">
      <alignment horizontal="center" wrapText="1"/>
    </xf>
    <xf numFmtId="0" fontId="2" fillId="0" borderId="133" xfId="0" applyNumberFormat="1" applyFont="1" applyFill="1" applyBorder="1" applyAlignment="1" applyProtection="1">
      <alignment horizontal="center" wrapText="1"/>
    </xf>
    <xf numFmtId="0" fontId="2" fillId="0" borderId="7" xfId="0" applyNumberFormat="1" applyFont="1" applyFill="1" applyBorder="1" applyAlignment="1" applyProtection="1">
      <alignment horizontal="center" wrapText="1"/>
    </xf>
    <xf numFmtId="0" fontId="1" fillId="0" borderId="81" xfId="0" applyFont="1" applyBorder="1"/>
    <xf numFmtId="0" fontId="1" fillId="0" borderId="135" xfId="0" applyFont="1" applyBorder="1"/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8" fillId="0" borderId="65" xfId="0" applyFont="1" applyBorder="1" applyAlignment="1">
      <alignment horizontal="center" vertical="center" wrapText="1"/>
    </xf>
    <xf numFmtId="0" fontId="8" fillId="0" borderId="128" xfId="0" applyFont="1" applyBorder="1" applyAlignment="1">
      <alignment horizontal="center" vertical="center" wrapText="1"/>
    </xf>
    <xf numFmtId="0" fontId="8" fillId="0" borderId="129" xfId="0" applyFont="1" applyBorder="1" applyAlignment="1">
      <alignment horizontal="center" vertical="center" wrapText="1"/>
    </xf>
    <xf numFmtId="0" fontId="5" fillId="0" borderId="89" xfId="0" applyFont="1" applyBorder="1" applyAlignment="1">
      <alignment horizontal="center"/>
    </xf>
    <xf numFmtId="0" fontId="5" fillId="0" borderId="117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1" fillId="0" borderId="105" xfId="0" applyFont="1" applyBorder="1"/>
    <xf numFmtId="0" fontId="2" fillId="0" borderId="116" xfId="0" applyNumberFormat="1" applyFont="1" applyFill="1" applyBorder="1" applyAlignment="1" applyProtection="1">
      <alignment horizontal="center" wrapText="1"/>
    </xf>
    <xf numFmtId="0" fontId="1" fillId="0" borderId="91" xfId="0" applyFont="1" applyBorder="1"/>
    <xf numFmtId="0" fontId="1" fillId="0" borderId="120" xfId="0" applyFont="1" applyBorder="1"/>
    <xf numFmtId="0" fontId="1" fillId="0" borderId="126" xfId="0" applyFont="1" applyBorder="1" applyAlignment="1">
      <alignment horizontal="center"/>
    </xf>
    <xf numFmtId="0" fontId="2" fillId="0" borderId="126" xfId="0" applyNumberFormat="1" applyFont="1" applyFill="1" applyBorder="1" applyAlignment="1" applyProtection="1">
      <alignment horizontal="center" wrapText="1"/>
    </xf>
    <xf numFmtId="164" fontId="2" fillId="2" borderId="105" xfId="1" applyNumberFormat="1" applyFont="1" applyFill="1" applyBorder="1" applyAlignment="1" applyProtection="1">
      <alignment horizontal="center" wrapText="1"/>
    </xf>
    <xf numFmtId="0" fontId="2" fillId="0" borderId="126" xfId="0" applyNumberFormat="1" applyFont="1" applyFill="1" applyBorder="1" applyAlignment="1" applyProtection="1">
      <alignment wrapText="1"/>
    </xf>
    <xf numFmtId="0" fontId="2" fillId="0" borderId="136" xfId="0" applyNumberFormat="1" applyFont="1" applyFill="1" applyBorder="1" applyAlignment="1" applyProtection="1">
      <alignment horizontal="center" wrapText="1"/>
    </xf>
    <xf numFmtId="0" fontId="2" fillId="0" borderId="105" xfId="0" applyNumberFormat="1" applyFont="1" applyFill="1" applyBorder="1" applyAlignment="1" applyProtection="1"/>
    <xf numFmtId="0" fontId="2" fillId="0" borderId="137" xfId="0" applyNumberFormat="1" applyFont="1" applyFill="1" applyBorder="1" applyAlignment="1" applyProtection="1"/>
    <xf numFmtId="0" fontId="2" fillId="0" borderId="138" xfId="0" applyNumberFormat="1" applyFont="1" applyFill="1" applyBorder="1" applyAlignment="1" applyProtection="1"/>
    <xf numFmtId="0" fontId="2" fillId="0" borderId="139" xfId="0" applyNumberFormat="1" applyFont="1" applyFill="1" applyBorder="1" applyAlignment="1" applyProtection="1"/>
    <xf numFmtId="0" fontId="2" fillId="0" borderId="80" xfId="0" applyNumberFormat="1" applyFont="1" applyFill="1" applyBorder="1" applyAlignment="1" applyProtection="1"/>
    <xf numFmtId="0" fontId="2" fillId="0" borderId="22" xfId="0" applyNumberFormat="1" applyFont="1" applyFill="1" applyBorder="1" applyAlignment="1" applyProtection="1">
      <alignment horizontal="center" wrapText="1"/>
    </xf>
    <xf numFmtId="0" fontId="2" fillId="0" borderId="102" xfId="0" applyNumberFormat="1" applyFont="1" applyFill="1" applyBorder="1" applyAlignment="1" applyProtection="1">
      <alignment horizontal="center" wrapText="1"/>
    </xf>
    <xf numFmtId="0" fontId="2" fillId="2" borderId="22" xfId="0" applyNumberFormat="1" applyFont="1" applyFill="1" applyBorder="1" applyAlignment="1" applyProtection="1">
      <alignment horizontal="center" wrapText="1"/>
    </xf>
    <xf numFmtId="0" fontId="2" fillId="2" borderId="105" xfId="0" applyNumberFormat="1" applyFont="1" applyFill="1" applyBorder="1" applyAlignment="1" applyProtection="1">
      <alignment horizontal="center" wrapText="1"/>
    </xf>
    <xf numFmtId="0" fontId="2" fillId="2" borderId="102" xfId="0" applyNumberFormat="1" applyFont="1" applyFill="1" applyBorder="1" applyAlignment="1" applyProtection="1">
      <alignment horizontal="center" wrapText="1"/>
    </xf>
    <xf numFmtId="164" fontId="2" fillId="2" borderId="102" xfId="1" applyNumberFormat="1" applyFont="1" applyFill="1" applyBorder="1" applyAlignment="1" applyProtection="1">
      <alignment horizontal="center" wrapText="1"/>
    </xf>
    <xf numFmtId="0" fontId="15" fillId="0" borderId="40" xfId="0" applyNumberFormat="1" applyFont="1" applyFill="1" applyBorder="1" applyAlignment="1" applyProtection="1">
      <alignment horizontal="center"/>
    </xf>
    <xf numFmtId="0" fontId="15" fillId="0" borderId="47" xfId="0" applyNumberFormat="1" applyFont="1" applyFill="1" applyBorder="1" applyAlignment="1" applyProtection="1">
      <alignment horizontal="center"/>
    </xf>
    <xf numFmtId="0" fontId="11" fillId="0" borderId="5" xfId="0" applyFont="1" applyBorder="1" applyAlignment="1">
      <alignment horizontal="center" vertical="center"/>
    </xf>
    <xf numFmtId="0" fontId="15" fillId="0" borderId="81" xfId="0" applyNumberFormat="1" applyFont="1" applyFill="1" applyBorder="1" applyAlignment="1" applyProtection="1"/>
    <xf numFmtId="0" fontId="21" fillId="0" borderId="81" xfId="0" applyNumberFormat="1" applyFont="1" applyFill="1" applyBorder="1" applyAlignment="1" applyProtection="1"/>
    <xf numFmtId="0" fontId="22" fillId="0" borderId="91" xfId="0" applyNumberFormat="1" applyFont="1" applyFill="1" applyBorder="1" applyAlignment="1" applyProtection="1"/>
    <xf numFmtId="0" fontId="22" fillId="0" borderId="81" xfId="0" applyNumberFormat="1" applyFont="1" applyFill="1" applyBorder="1" applyAlignment="1" applyProtection="1"/>
    <xf numFmtId="0" fontId="11" fillId="0" borderId="0" xfId="0" applyFont="1" applyBorder="1" applyAlignment="1">
      <alignment horizontal="center" vertical="center"/>
    </xf>
    <xf numFmtId="0" fontId="14" fillId="0" borderId="91" xfId="0" applyNumberFormat="1" applyFont="1" applyFill="1" applyBorder="1" applyAlignment="1" applyProtection="1">
      <alignment horizontal="center"/>
    </xf>
    <xf numFmtId="0" fontId="14" fillId="0" borderId="81" xfId="0" applyNumberFormat="1" applyFont="1" applyFill="1" applyBorder="1" applyAlignment="1" applyProtection="1">
      <alignment horizontal="center"/>
    </xf>
    <xf numFmtId="0" fontId="12" fillId="0" borderId="0" xfId="0" applyFont="1" applyBorder="1" applyAlignment="1">
      <alignment horizontal="center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2" fillId="0" borderId="105" xfId="0" applyNumberFormat="1" applyFont="1" applyFill="1" applyBorder="1" applyAlignment="1" applyProtection="1">
      <alignment horizontal="center"/>
    </xf>
    <xf numFmtId="0" fontId="15" fillId="0" borderId="105" xfId="0" applyNumberFormat="1" applyFont="1" applyFill="1" applyBorder="1" applyAlignment="1" applyProtection="1"/>
    <xf numFmtId="0" fontId="15" fillId="0" borderId="105" xfId="0" applyNumberFormat="1" applyFont="1" applyFill="1" applyBorder="1" applyAlignment="1" applyProtection="1">
      <alignment horizontal="center"/>
    </xf>
    <xf numFmtId="0" fontId="22" fillId="0" borderId="81" xfId="0" applyNumberFormat="1" applyFont="1" applyFill="1" applyBorder="1" applyAlignment="1" applyProtection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Border="1" applyAlignment="1">
      <alignment horizontal="center"/>
    </xf>
    <xf numFmtId="0" fontId="23" fillId="0" borderId="32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25" fillId="0" borderId="0" xfId="0" applyFont="1"/>
    <xf numFmtId="0" fontId="21" fillId="0" borderId="105" xfId="0" applyNumberFormat="1" applyFont="1" applyFill="1" applyBorder="1" applyAlignment="1" applyProtection="1"/>
    <xf numFmtId="0" fontId="21" fillId="0" borderId="0" xfId="0" applyNumberFormat="1" applyFont="1" applyFill="1" applyBorder="1" applyAlignment="1" applyProtection="1"/>
    <xf numFmtId="0" fontId="24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933450" y="3810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32</xdr:row>
      <xdr:rowOff>0</xdr:rowOff>
    </xdr:from>
    <xdr:to>
      <xdr:col>2</xdr:col>
      <xdr:colOff>962025</xdr:colOff>
      <xdr:row>32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933450" y="3810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60</xdr:row>
      <xdr:rowOff>0</xdr:rowOff>
    </xdr:from>
    <xdr:to>
      <xdr:col>2</xdr:col>
      <xdr:colOff>962025</xdr:colOff>
      <xdr:row>60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933450" y="78581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90</xdr:row>
      <xdr:rowOff>0</xdr:rowOff>
    </xdr:from>
    <xdr:to>
      <xdr:col>2</xdr:col>
      <xdr:colOff>962025</xdr:colOff>
      <xdr:row>90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V="1">
          <a:off x="933450" y="151923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123</xdr:row>
      <xdr:rowOff>0</xdr:rowOff>
    </xdr:from>
    <xdr:to>
      <xdr:col>2</xdr:col>
      <xdr:colOff>962025</xdr:colOff>
      <xdr:row>123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 flipV="1">
          <a:off x="933450" y="224599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933450" y="3810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37</xdr:row>
      <xdr:rowOff>0</xdr:rowOff>
    </xdr:from>
    <xdr:to>
      <xdr:col>2</xdr:col>
      <xdr:colOff>962025</xdr:colOff>
      <xdr:row>37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933450" y="5524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71</xdr:row>
      <xdr:rowOff>0</xdr:rowOff>
    </xdr:from>
    <xdr:to>
      <xdr:col>2</xdr:col>
      <xdr:colOff>962025</xdr:colOff>
      <xdr:row>71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933450" y="5524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102</xdr:row>
      <xdr:rowOff>0</xdr:rowOff>
    </xdr:from>
    <xdr:to>
      <xdr:col>2</xdr:col>
      <xdr:colOff>962025</xdr:colOff>
      <xdr:row>102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933450" y="5524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133</xdr:row>
      <xdr:rowOff>0</xdr:rowOff>
    </xdr:from>
    <xdr:to>
      <xdr:col>2</xdr:col>
      <xdr:colOff>962025</xdr:colOff>
      <xdr:row>133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V="1">
          <a:off x="933450" y="5524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163</xdr:row>
      <xdr:rowOff>0</xdr:rowOff>
    </xdr:from>
    <xdr:to>
      <xdr:col>2</xdr:col>
      <xdr:colOff>962025</xdr:colOff>
      <xdr:row>163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 flipV="1">
          <a:off x="933450" y="318801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194</xdr:row>
      <xdr:rowOff>0</xdr:rowOff>
    </xdr:from>
    <xdr:to>
      <xdr:col>2</xdr:col>
      <xdr:colOff>962025</xdr:colOff>
      <xdr:row>194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 flipV="1">
          <a:off x="933450" y="387286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226</xdr:row>
      <xdr:rowOff>0</xdr:rowOff>
    </xdr:from>
    <xdr:to>
      <xdr:col>2</xdr:col>
      <xdr:colOff>962025</xdr:colOff>
      <xdr:row>226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 flipV="1">
          <a:off x="933450" y="467106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933450" y="5524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33</xdr:row>
      <xdr:rowOff>0</xdr:rowOff>
    </xdr:from>
    <xdr:to>
      <xdr:col>2</xdr:col>
      <xdr:colOff>962025</xdr:colOff>
      <xdr:row>33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933450" y="5524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65</xdr:row>
      <xdr:rowOff>0</xdr:rowOff>
    </xdr:from>
    <xdr:to>
      <xdr:col>2</xdr:col>
      <xdr:colOff>962025</xdr:colOff>
      <xdr:row>65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933450" y="79057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91</xdr:row>
      <xdr:rowOff>0</xdr:rowOff>
    </xdr:from>
    <xdr:to>
      <xdr:col>2</xdr:col>
      <xdr:colOff>962025</xdr:colOff>
      <xdr:row>91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933450" y="151733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120</xdr:row>
      <xdr:rowOff>0</xdr:rowOff>
    </xdr:from>
    <xdr:to>
      <xdr:col>2</xdr:col>
      <xdr:colOff>962025</xdr:colOff>
      <xdr:row>120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V="1">
          <a:off x="933450" y="225075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149</xdr:row>
      <xdr:rowOff>0</xdr:rowOff>
    </xdr:from>
    <xdr:to>
      <xdr:col>2</xdr:col>
      <xdr:colOff>962025</xdr:colOff>
      <xdr:row>149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 flipV="1">
          <a:off x="933450" y="29641800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180</xdr:row>
      <xdr:rowOff>0</xdr:rowOff>
    </xdr:from>
    <xdr:to>
      <xdr:col>2</xdr:col>
      <xdr:colOff>962025</xdr:colOff>
      <xdr:row>180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 flipV="1">
          <a:off x="933450" y="37004625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 flipV="1">
          <a:off x="933450" y="298037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29</xdr:row>
      <xdr:rowOff>0</xdr:rowOff>
    </xdr:from>
    <xdr:to>
      <xdr:col>2</xdr:col>
      <xdr:colOff>962025</xdr:colOff>
      <xdr:row>29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 flipV="1">
          <a:off x="933450" y="5524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61</xdr:row>
      <xdr:rowOff>0</xdr:rowOff>
    </xdr:from>
    <xdr:to>
      <xdr:col>2</xdr:col>
      <xdr:colOff>962025</xdr:colOff>
      <xdr:row>61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 flipV="1">
          <a:off x="933450" y="79152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95</xdr:row>
      <xdr:rowOff>0</xdr:rowOff>
    </xdr:from>
    <xdr:to>
      <xdr:col>2</xdr:col>
      <xdr:colOff>962025</xdr:colOff>
      <xdr:row>95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 flipV="1">
          <a:off x="933450" y="152114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129</xdr:row>
      <xdr:rowOff>0</xdr:rowOff>
    </xdr:from>
    <xdr:to>
      <xdr:col>2</xdr:col>
      <xdr:colOff>962025</xdr:colOff>
      <xdr:row>129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 flipV="1">
          <a:off x="933450" y="225837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163</xdr:row>
      <xdr:rowOff>0</xdr:rowOff>
    </xdr:from>
    <xdr:to>
      <xdr:col>2</xdr:col>
      <xdr:colOff>962025</xdr:colOff>
      <xdr:row>163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 flipV="1">
          <a:off x="933450" y="299751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195</xdr:row>
      <xdr:rowOff>0</xdr:rowOff>
    </xdr:from>
    <xdr:to>
      <xdr:col>2</xdr:col>
      <xdr:colOff>962025</xdr:colOff>
      <xdr:row>195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 flipV="1">
          <a:off x="933450" y="372903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228</xdr:row>
      <xdr:rowOff>0</xdr:rowOff>
    </xdr:from>
    <xdr:to>
      <xdr:col>2</xdr:col>
      <xdr:colOff>962025</xdr:colOff>
      <xdr:row>228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 flipV="1">
          <a:off x="933450" y="44538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259</xdr:row>
      <xdr:rowOff>0</xdr:rowOff>
    </xdr:from>
    <xdr:to>
      <xdr:col>2</xdr:col>
      <xdr:colOff>962025</xdr:colOff>
      <xdr:row>259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 flipV="1">
          <a:off x="933450" y="518064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 flipV="1">
          <a:off x="933450" y="592074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30</xdr:row>
      <xdr:rowOff>0</xdr:rowOff>
    </xdr:from>
    <xdr:to>
      <xdr:col>2</xdr:col>
      <xdr:colOff>962025</xdr:colOff>
      <xdr:row>30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933450" y="4381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56</xdr:row>
      <xdr:rowOff>0</xdr:rowOff>
    </xdr:from>
    <xdr:to>
      <xdr:col>2</xdr:col>
      <xdr:colOff>962025</xdr:colOff>
      <xdr:row>56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933450" y="56388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84</xdr:row>
      <xdr:rowOff>0</xdr:rowOff>
    </xdr:from>
    <xdr:to>
      <xdr:col>2</xdr:col>
      <xdr:colOff>962025</xdr:colOff>
      <xdr:row>84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933450" y="102393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933450" y="4381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29</xdr:row>
      <xdr:rowOff>0</xdr:rowOff>
    </xdr:from>
    <xdr:to>
      <xdr:col>2</xdr:col>
      <xdr:colOff>962025</xdr:colOff>
      <xdr:row>29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933450" y="56388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56</xdr:row>
      <xdr:rowOff>0</xdr:rowOff>
    </xdr:from>
    <xdr:to>
      <xdr:col>2</xdr:col>
      <xdr:colOff>962025</xdr:colOff>
      <xdr:row>56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933450" y="102393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83</xdr:row>
      <xdr:rowOff>0</xdr:rowOff>
    </xdr:from>
    <xdr:to>
      <xdr:col>2</xdr:col>
      <xdr:colOff>962025</xdr:colOff>
      <xdr:row>83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933450" y="152781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933450" y="4381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28</xdr:row>
      <xdr:rowOff>0</xdr:rowOff>
    </xdr:from>
    <xdr:to>
      <xdr:col>2</xdr:col>
      <xdr:colOff>962025</xdr:colOff>
      <xdr:row>28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885825" y="43815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53</xdr:row>
      <xdr:rowOff>0</xdr:rowOff>
    </xdr:from>
    <xdr:to>
      <xdr:col>2</xdr:col>
      <xdr:colOff>962025</xdr:colOff>
      <xdr:row>53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V="1">
          <a:off x="885825" y="1240155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78</xdr:row>
      <xdr:rowOff>0</xdr:rowOff>
    </xdr:from>
    <xdr:to>
      <xdr:col>2</xdr:col>
      <xdr:colOff>962025</xdr:colOff>
      <xdr:row>78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 flipV="1">
          <a:off x="885825" y="1320165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2</xdr:row>
      <xdr:rowOff>0</xdr:rowOff>
    </xdr:from>
    <xdr:to>
      <xdr:col>2</xdr:col>
      <xdr:colOff>800100</xdr:colOff>
      <xdr:row>2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847725" y="438150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30</xdr:row>
      <xdr:rowOff>0</xdr:rowOff>
    </xdr:from>
    <xdr:to>
      <xdr:col>2</xdr:col>
      <xdr:colOff>962025</xdr:colOff>
      <xdr:row>30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1009650" y="438150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62</xdr:row>
      <xdr:rowOff>0</xdr:rowOff>
    </xdr:from>
    <xdr:to>
      <xdr:col>2</xdr:col>
      <xdr:colOff>962025</xdr:colOff>
      <xdr:row>62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1009650" y="7581900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90</xdr:row>
      <xdr:rowOff>0</xdr:rowOff>
    </xdr:from>
    <xdr:to>
      <xdr:col>2</xdr:col>
      <xdr:colOff>962025</xdr:colOff>
      <xdr:row>90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V="1">
          <a:off x="1009650" y="14820900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117</xdr:row>
      <xdr:rowOff>0</xdr:rowOff>
    </xdr:from>
    <xdr:to>
      <xdr:col>2</xdr:col>
      <xdr:colOff>962025</xdr:colOff>
      <xdr:row>117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 flipV="1">
          <a:off x="1009650" y="22421850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009650" y="438150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27</xdr:row>
      <xdr:rowOff>0</xdr:rowOff>
    </xdr:from>
    <xdr:to>
      <xdr:col>2</xdr:col>
      <xdr:colOff>962025</xdr:colOff>
      <xdr:row>27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904875" y="4381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55</xdr:row>
      <xdr:rowOff>0</xdr:rowOff>
    </xdr:from>
    <xdr:to>
      <xdr:col>2</xdr:col>
      <xdr:colOff>962025</xdr:colOff>
      <xdr:row>55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904875" y="68103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80</xdr:row>
      <xdr:rowOff>0</xdr:rowOff>
    </xdr:from>
    <xdr:to>
      <xdr:col>2</xdr:col>
      <xdr:colOff>962025</xdr:colOff>
      <xdr:row>80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V="1">
          <a:off x="904875" y="1399222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904875" y="194881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32</xdr:row>
      <xdr:rowOff>0</xdr:rowOff>
    </xdr:from>
    <xdr:to>
      <xdr:col>2</xdr:col>
      <xdr:colOff>962025</xdr:colOff>
      <xdr:row>32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904875" y="438150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59</xdr:row>
      <xdr:rowOff>0</xdr:rowOff>
    </xdr:from>
    <xdr:to>
      <xdr:col>2</xdr:col>
      <xdr:colOff>962025</xdr:colOff>
      <xdr:row>59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904875" y="776287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85</xdr:row>
      <xdr:rowOff>0</xdr:rowOff>
    </xdr:from>
    <xdr:to>
      <xdr:col>2</xdr:col>
      <xdr:colOff>962025</xdr:colOff>
      <xdr:row>85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904875" y="1493520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113</xdr:row>
      <xdr:rowOff>0</xdr:rowOff>
    </xdr:from>
    <xdr:to>
      <xdr:col>2</xdr:col>
      <xdr:colOff>962025</xdr:colOff>
      <xdr:row>113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V="1">
          <a:off x="904875" y="22164675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142</xdr:row>
      <xdr:rowOff>0</xdr:rowOff>
    </xdr:from>
    <xdr:to>
      <xdr:col>2</xdr:col>
      <xdr:colOff>962025</xdr:colOff>
      <xdr:row>142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 flipV="1">
          <a:off x="904875" y="293179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173</xdr:row>
      <xdr:rowOff>0</xdr:rowOff>
    </xdr:from>
    <xdr:to>
      <xdr:col>2</xdr:col>
      <xdr:colOff>962025</xdr:colOff>
      <xdr:row>173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 flipV="1">
          <a:off x="904875" y="36623625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202</xdr:row>
      <xdr:rowOff>0</xdr:rowOff>
    </xdr:from>
    <xdr:to>
      <xdr:col>2</xdr:col>
      <xdr:colOff>962025</xdr:colOff>
      <xdr:row>202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 flipV="1">
          <a:off x="910478" y="43209882"/>
          <a:ext cx="173242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1</xdr:row>
      <xdr:rowOff>200025</xdr:rowOff>
    </xdr:from>
    <xdr:to>
      <xdr:col>2</xdr:col>
      <xdr:colOff>781050</xdr:colOff>
      <xdr:row>1</xdr:row>
      <xdr:rowOff>200025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742950" y="41910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4"/>
  <sheetViews>
    <sheetView tabSelected="1" topLeftCell="A115" workbookViewId="0">
      <selection activeCell="I23" sqref="I23"/>
    </sheetView>
  </sheetViews>
  <sheetFormatPr defaultRowHeight="15.75" x14ac:dyDescent="0.25"/>
  <cols>
    <col min="1" max="1" width="4.7109375" style="1" customWidth="1"/>
    <col min="2" max="2" width="16" style="115" customWidth="1"/>
    <col min="3" max="3" width="15.28515625" style="2" customWidth="1"/>
    <col min="4" max="4" width="8.140625" style="2" customWidth="1"/>
    <col min="5" max="5" width="13.140625" style="1" customWidth="1"/>
    <col min="6" max="7" width="9.28515625" style="1" customWidth="1"/>
    <col min="8" max="9" width="11.5703125" style="2" customWidth="1"/>
    <col min="10" max="10" width="14" style="24" customWidth="1"/>
    <col min="11" max="11" width="15" style="24" customWidth="1"/>
    <col min="12" max="12" width="9.140625" style="2"/>
    <col min="13" max="13" width="7.85546875" style="1" customWidth="1"/>
    <col min="14" max="16" width="5" style="1" customWidth="1"/>
    <col min="17" max="17" width="7" style="1" customWidth="1"/>
    <col min="18" max="18" width="5.28515625" style="1" customWidth="1"/>
    <col min="19" max="19" width="14.5703125" style="2" bestFit="1" customWidth="1"/>
    <col min="20" max="16384" width="9.140625" style="2"/>
  </cols>
  <sheetData>
    <row r="1" spans="1:18" customFormat="1" ht="24" customHeight="1" x14ac:dyDescent="0.3">
      <c r="A1" s="313" t="s">
        <v>410</v>
      </c>
      <c r="B1" s="313"/>
      <c r="C1" s="313"/>
      <c r="D1" s="313"/>
      <c r="E1" s="31"/>
      <c r="F1" s="32"/>
      <c r="G1" s="32"/>
      <c r="J1" s="33"/>
    </row>
    <row r="2" spans="1:18" customFormat="1" ht="24" customHeight="1" x14ac:dyDescent="0.3">
      <c r="A2" s="314" t="s">
        <v>411</v>
      </c>
      <c r="B2" s="314"/>
      <c r="C2" s="314"/>
      <c r="D2" s="314"/>
      <c r="E2" s="29"/>
      <c r="F2" s="32"/>
      <c r="G2" s="32"/>
      <c r="J2" s="33"/>
    </row>
    <row r="3" spans="1:18" customFormat="1" ht="6" customHeight="1" x14ac:dyDescent="0.3">
      <c r="A3" s="34"/>
      <c r="B3" s="110"/>
      <c r="C3" s="34"/>
      <c r="D3" s="34"/>
      <c r="E3" s="34"/>
      <c r="F3" s="32"/>
      <c r="G3" s="32"/>
      <c r="J3" s="33"/>
    </row>
    <row r="4" spans="1:18" customFormat="1" ht="25.5" customHeight="1" x14ac:dyDescent="0.25">
      <c r="A4" s="314" t="s">
        <v>412</v>
      </c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18" customFormat="1" ht="24.75" customHeight="1" x14ac:dyDescent="0.25">
      <c r="A5" s="314" t="s">
        <v>1329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</row>
    <row r="6" spans="1:18" s="56" customFormat="1" ht="18.75" customHeight="1" x14ac:dyDescent="0.25">
      <c r="A6" s="315" t="s">
        <v>1342</v>
      </c>
      <c r="B6" s="315"/>
      <c r="C6" s="315"/>
      <c r="D6" s="315"/>
      <c r="E6" s="315"/>
      <c r="F6" s="315"/>
      <c r="G6" s="315"/>
      <c r="H6" s="315"/>
      <c r="I6" s="315"/>
      <c r="J6" s="315"/>
      <c r="K6" s="315"/>
    </row>
    <row r="7" spans="1:18" customFormat="1" ht="8.25" customHeight="1" x14ac:dyDescent="0.25">
      <c r="A7" s="35"/>
      <c r="B7" s="111"/>
      <c r="C7" s="37"/>
      <c r="D7" s="38"/>
      <c r="E7" s="35"/>
      <c r="F7" s="39"/>
      <c r="G7" s="39"/>
      <c r="H7" s="35"/>
      <c r="I7" s="37"/>
      <c r="J7" s="40"/>
    </row>
    <row r="8" spans="1:18" s="43" customFormat="1" ht="27.75" customHeight="1" x14ac:dyDescent="0.2">
      <c r="A8" s="310" t="s">
        <v>401</v>
      </c>
      <c r="B8" s="310" t="s">
        <v>413</v>
      </c>
      <c r="C8" s="306" t="s">
        <v>414</v>
      </c>
      <c r="D8" s="307"/>
      <c r="E8" s="310" t="s">
        <v>415</v>
      </c>
      <c r="F8" s="41" t="s">
        <v>416</v>
      </c>
      <c r="G8" s="41" t="s">
        <v>416</v>
      </c>
      <c r="H8" s="41" t="s">
        <v>417</v>
      </c>
      <c r="I8" s="41" t="s">
        <v>418</v>
      </c>
      <c r="J8" s="42" t="s">
        <v>419</v>
      </c>
      <c r="K8" s="310" t="s">
        <v>420</v>
      </c>
    </row>
    <row r="9" spans="1:18" s="43" customFormat="1" ht="27.75" customHeight="1" x14ac:dyDescent="0.2">
      <c r="A9" s="311"/>
      <c r="B9" s="311"/>
      <c r="C9" s="308"/>
      <c r="D9" s="309"/>
      <c r="E9" s="311"/>
      <c r="F9" s="44" t="s">
        <v>421</v>
      </c>
      <c r="G9" s="44" t="s">
        <v>709</v>
      </c>
      <c r="H9" s="44" t="s">
        <v>422</v>
      </c>
      <c r="I9" s="44" t="s">
        <v>423</v>
      </c>
      <c r="J9" s="45" t="s">
        <v>424</v>
      </c>
      <c r="K9" s="311"/>
    </row>
    <row r="10" spans="1:18" s="77" customFormat="1" ht="27.75" customHeight="1" x14ac:dyDescent="0.25">
      <c r="A10" s="347">
        <v>1</v>
      </c>
      <c r="B10" s="102" t="s">
        <v>4</v>
      </c>
      <c r="C10" s="69" t="s">
        <v>5</v>
      </c>
      <c r="D10" s="70" t="s">
        <v>6</v>
      </c>
      <c r="E10" s="71" t="s">
        <v>7</v>
      </c>
      <c r="F10" s="72">
        <v>3.68</v>
      </c>
      <c r="G10" s="73">
        <v>90</v>
      </c>
      <c r="H10" s="13" t="s">
        <v>442</v>
      </c>
      <c r="I10" s="13" t="s">
        <v>442</v>
      </c>
      <c r="J10" s="99">
        <v>1050000</v>
      </c>
      <c r="K10" s="99"/>
      <c r="L10" s="74"/>
      <c r="M10" s="75" t="s">
        <v>37</v>
      </c>
      <c r="N10" s="76">
        <v>22</v>
      </c>
      <c r="O10" s="76">
        <v>22</v>
      </c>
      <c r="P10" s="76">
        <v>22</v>
      </c>
      <c r="Q10" s="76">
        <v>8.65</v>
      </c>
    </row>
    <row r="11" spans="1:18" s="77" customFormat="1" ht="27.75" customHeight="1" x14ac:dyDescent="0.25">
      <c r="A11" s="348">
        <v>2</v>
      </c>
      <c r="B11" s="103" t="s">
        <v>9</v>
      </c>
      <c r="C11" s="78" t="s">
        <v>10</v>
      </c>
      <c r="D11" s="79" t="s">
        <v>11</v>
      </c>
      <c r="E11" s="80" t="s">
        <v>12</v>
      </c>
      <c r="F11" s="81">
        <v>3.55</v>
      </c>
      <c r="G11" s="82">
        <v>90</v>
      </c>
      <c r="H11" s="100" t="s">
        <v>442</v>
      </c>
      <c r="I11" s="100" t="s">
        <v>406</v>
      </c>
      <c r="J11" s="101">
        <v>960000</v>
      </c>
      <c r="K11" s="101"/>
      <c r="L11" s="74"/>
      <c r="M11" s="83" t="s">
        <v>37</v>
      </c>
      <c r="N11" s="84">
        <v>22</v>
      </c>
      <c r="O11" s="84">
        <v>22</v>
      </c>
      <c r="P11" s="84">
        <v>22</v>
      </c>
      <c r="Q11" s="84">
        <v>8.42</v>
      </c>
    </row>
    <row r="12" spans="1:18" ht="27.75" customHeight="1" x14ac:dyDescent="0.25">
      <c r="A12" s="316" t="s">
        <v>425</v>
      </c>
      <c r="B12" s="317"/>
      <c r="C12" s="317"/>
      <c r="D12" s="318"/>
      <c r="E12" s="46"/>
      <c r="F12" s="47"/>
      <c r="G12" s="47"/>
      <c r="H12" s="48"/>
      <c r="I12" s="48"/>
      <c r="J12" s="49">
        <f>SUM(J10:J11)</f>
        <v>2010000</v>
      </c>
      <c r="K12" s="50"/>
      <c r="L12" s="51"/>
      <c r="M12" s="6"/>
      <c r="N12" s="6"/>
      <c r="O12" s="6"/>
      <c r="P12" s="6"/>
      <c r="Q12" s="2"/>
      <c r="R12" s="2"/>
    </row>
    <row r="13" spans="1:18" ht="18" customHeight="1" x14ac:dyDescent="0.25">
      <c r="A13" s="319" t="s">
        <v>1406</v>
      </c>
      <c r="B13" s="319"/>
      <c r="C13" s="319"/>
      <c r="D13" s="319"/>
      <c r="E13" s="319"/>
      <c r="F13" s="319"/>
      <c r="G13" s="319"/>
      <c r="H13" s="319"/>
      <c r="I13" s="319"/>
      <c r="J13" s="319"/>
      <c r="K13" s="319"/>
      <c r="L13" s="11"/>
      <c r="M13" s="11"/>
      <c r="N13" s="11"/>
      <c r="O13" s="11"/>
      <c r="P13" s="11"/>
      <c r="Q13" s="2"/>
      <c r="R13" s="2"/>
    </row>
    <row r="14" spans="1:18" ht="16.5" customHeight="1" x14ac:dyDescent="0.25">
      <c r="A14" s="61"/>
      <c r="B14" s="85"/>
      <c r="C14" s="61"/>
      <c r="D14" s="61"/>
      <c r="E14" s="61"/>
      <c r="F14" s="61"/>
      <c r="G14" s="61"/>
      <c r="H14" s="61"/>
      <c r="I14" s="61"/>
      <c r="J14" s="61"/>
      <c r="K14" s="61"/>
      <c r="L14" s="11"/>
      <c r="M14" s="11"/>
      <c r="N14" s="11"/>
      <c r="O14" s="11"/>
      <c r="P14" s="11"/>
      <c r="Q14" s="2"/>
      <c r="R14" s="2"/>
    </row>
    <row r="15" spans="1:18" s="30" customFormat="1" x14ac:dyDescent="0.25">
      <c r="A15" s="312" t="s">
        <v>426</v>
      </c>
      <c r="B15" s="312"/>
      <c r="C15" s="312"/>
      <c r="D15" s="312" t="s">
        <v>711</v>
      </c>
      <c r="E15" s="312"/>
      <c r="F15" s="312"/>
      <c r="G15" s="312"/>
      <c r="H15" s="312"/>
      <c r="I15" s="312" t="s">
        <v>427</v>
      </c>
      <c r="J15" s="312"/>
      <c r="K15" s="312"/>
    </row>
    <row r="16" spans="1:18" s="30" customFormat="1" ht="18.75" x14ac:dyDescent="0.3">
      <c r="A16" s="52"/>
      <c r="B16" s="112"/>
      <c r="C16" s="52"/>
      <c r="D16" s="312" t="s">
        <v>712</v>
      </c>
      <c r="E16" s="312"/>
      <c r="F16" s="312"/>
      <c r="G16" s="312"/>
      <c r="H16" s="312"/>
      <c r="I16" s="314" t="s">
        <v>428</v>
      </c>
      <c r="J16" s="314"/>
      <c r="K16" s="314"/>
    </row>
    <row r="17" spans="1:13" s="30" customFormat="1" ht="34.5" customHeight="1" x14ac:dyDescent="0.25">
      <c r="B17" s="112"/>
      <c r="D17" s="30" t="s">
        <v>429</v>
      </c>
      <c r="M17" s="30">
        <v>1</v>
      </c>
    </row>
    <row r="18" spans="1:13" s="30" customFormat="1" x14ac:dyDescent="0.25">
      <c r="B18" s="112"/>
    </row>
    <row r="19" spans="1:13" s="30" customFormat="1" ht="17.25" customHeight="1" x14ac:dyDescent="0.25">
      <c r="A19" s="314" t="s">
        <v>430</v>
      </c>
      <c r="B19" s="314"/>
      <c r="C19" s="314"/>
      <c r="D19" s="314" t="s">
        <v>431</v>
      </c>
      <c r="E19" s="314"/>
      <c r="F19" s="314"/>
      <c r="G19" s="314"/>
      <c r="H19" s="314"/>
      <c r="I19" s="314" t="s">
        <v>432</v>
      </c>
      <c r="J19" s="314"/>
      <c r="K19" s="314"/>
    </row>
    <row r="20" spans="1:13" s="30" customFormat="1" ht="17.25" customHeight="1" x14ac:dyDescent="0.25">
      <c r="A20" s="62"/>
      <c r="B20" s="110"/>
      <c r="C20" s="62"/>
      <c r="D20" s="62"/>
      <c r="E20" s="62"/>
      <c r="F20" s="62"/>
      <c r="G20" s="62"/>
      <c r="H20" s="62"/>
      <c r="I20" s="62"/>
      <c r="J20" s="62"/>
      <c r="K20" s="62"/>
    </row>
    <row r="21" spans="1:13" s="30" customFormat="1" ht="17.25" customHeight="1" x14ac:dyDescent="0.25">
      <c r="A21" s="62"/>
      <c r="B21" s="110"/>
      <c r="C21" s="62"/>
      <c r="D21" s="62"/>
      <c r="E21" s="62"/>
      <c r="F21" s="62"/>
      <c r="G21" s="62"/>
      <c r="H21" s="62"/>
      <c r="I21" s="62"/>
      <c r="J21" s="62"/>
      <c r="K21" s="62"/>
    </row>
    <row r="22" spans="1:13" s="30" customFormat="1" ht="17.25" customHeight="1" x14ac:dyDescent="0.25">
      <c r="A22" s="62"/>
      <c r="B22" s="110"/>
      <c r="C22" s="62"/>
      <c r="D22" s="62"/>
      <c r="E22" s="62"/>
      <c r="F22" s="62"/>
      <c r="G22" s="62"/>
      <c r="H22" s="62"/>
      <c r="I22" s="62"/>
      <c r="J22" s="62"/>
      <c r="K22" s="62"/>
    </row>
    <row r="23" spans="1:13" s="30" customFormat="1" ht="17.25" customHeight="1" x14ac:dyDescent="0.25">
      <c r="A23" s="62"/>
      <c r="B23" s="110"/>
      <c r="C23" s="62"/>
      <c r="D23" s="62"/>
      <c r="E23" s="62"/>
      <c r="F23" s="62"/>
      <c r="G23" s="62"/>
      <c r="H23" s="62"/>
      <c r="I23" s="62"/>
      <c r="J23" s="62"/>
      <c r="K23" s="62"/>
    </row>
    <row r="24" spans="1:13" s="30" customFormat="1" ht="17.25" customHeight="1" x14ac:dyDescent="0.25">
      <c r="A24" s="62"/>
      <c r="B24" s="110"/>
      <c r="C24" s="62"/>
      <c r="D24" s="62"/>
      <c r="E24" s="62"/>
      <c r="F24" s="62"/>
      <c r="G24" s="62"/>
      <c r="H24" s="62"/>
      <c r="I24" s="62"/>
      <c r="J24" s="62"/>
      <c r="K24" s="62"/>
    </row>
    <row r="25" spans="1:13" s="30" customFormat="1" ht="17.25" customHeight="1" x14ac:dyDescent="0.25">
      <c r="A25" s="62"/>
      <c r="B25" s="110"/>
      <c r="C25" s="62"/>
      <c r="D25" s="62"/>
      <c r="E25" s="62"/>
      <c r="F25" s="62"/>
      <c r="G25" s="62"/>
      <c r="H25" s="62"/>
      <c r="I25" s="62"/>
      <c r="J25" s="62"/>
      <c r="K25" s="62"/>
    </row>
    <row r="26" spans="1:13" s="30" customFormat="1" ht="17.25" customHeight="1" x14ac:dyDescent="0.25">
      <c r="A26" s="62"/>
      <c r="B26" s="110"/>
      <c r="C26" s="62"/>
      <c r="D26" s="62"/>
      <c r="E26" s="62"/>
      <c r="F26" s="62"/>
      <c r="G26" s="62"/>
      <c r="H26" s="62"/>
      <c r="I26" s="62"/>
      <c r="J26" s="62"/>
      <c r="K26" s="62"/>
    </row>
    <row r="27" spans="1:13" s="30" customFormat="1" ht="17.25" customHeight="1" x14ac:dyDescent="0.25">
      <c r="A27" s="62"/>
      <c r="B27" s="110"/>
      <c r="C27" s="62"/>
      <c r="D27" s="62"/>
      <c r="E27" s="62"/>
      <c r="F27" s="62"/>
      <c r="G27" s="62"/>
      <c r="H27" s="62"/>
      <c r="I27" s="62"/>
      <c r="J27" s="62"/>
      <c r="K27" s="62"/>
    </row>
    <row r="28" spans="1:13" s="30" customFormat="1" ht="17.25" customHeight="1" x14ac:dyDescent="0.25">
      <c r="A28" s="62"/>
      <c r="B28" s="110"/>
      <c r="C28" s="62"/>
      <c r="D28" s="62"/>
      <c r="E28" s="62"/>
      <c r="F28" s="62"/>
      <c r="G28" s="62"/>
      <c r="H28" s="62"/>
      <c r="I28" s="62"/>
      <c r="J28" s="62"/>
      <c r="K28" s="62"/>
    </row>
    <row r="29" spans="1:13" s="30" customFormat="1" ht="17.25" customHeight="1" x14ac:dyDescent="0.25">
      <c r="A29" s="62"/>
      <c r="B29" s="110"/>
      <c r="C29" s="62"/>
      <c r="D29" s="62"/>
      <c r="E29" s="62"/>
      <c r="F29" s="62"/>
      <c r="G29" s="62"/>
      <c r="H29" s="62"/>
      <c r="I29" s="62"/>
      <c r="J29" s="62"/>
      <c r="K29" s="62"/>
    </row>
    <row r="30" spans="1:13" s="30" customFormat="1" ht="17.25" customHeight="1" x14ac:dyDescent="0.25">
      <c r="A30" s="62"/>
      <c r="B30" s="110"/>
      <c r="C30" s="62"/>
      <c r="D30" s="62"/>
      <c r="E30" s="62"/>
      <c r="F30" s="62"/>
      <c r="G30" s="62"/>
      <c r="H30" s="62"/>
      <c r="I30" s="62"/>
      <c r="J30" s="62"/>
      <c r="K30" s="62"/>
    </row>
    <row r="31" spans="1:13" customFormat="1" ht="19.5" customHeight="1" x14ac:dyDescent="0.3">
      <c r="A31" s="313" t="s">
        <v>410</v>
      </c>
      <c r="B31" s="313"/>
      <c r="C31" s="313"/>
      <c r="D31" s="313"/>
      <c r="E31" s="31"/>
      <c r="F31" s="32"/>
      <c r="G31" s="32"/>
      <c r="J31" s="33"/>
    </row>
    <row r="32" spans="1:13" customFormat="1" ht="19.5" customHeight="1" x14ac:dyDescent="0.3">
      <c r="A32" s="314" t="s">
        <v>411</v>
      </c>
      <c r="B32" s="314"/>
      <c r="C32" s="314"/>
      <c r="D32" s="314"/>
      <c r="E32" s="34"/>
      <c r="F32" s="32"/>
      <c r="G32" s="32"/>
      <c r="J32" s="33"/>
    </row>
    <row r="33" spans="1:18" customFormat="1" ht="9" customHeight="1" x14ac:dyDescent="0.3">
      <c r="A33" s="34"/>
      <c r="B33" s="110"/>
      <c r="C33" s="34"/>
      <c r="D33" s="34"/>
      <c r="E33" s="34"/>
      <c r="F33" s="32"/>
      <c r="G33" s="32"/>
      <c r="J33" s="33"/>
    </row>
    <row r="34" spans="1:18" customFormat="1" ht="19.5" customHeight="1" x14ac:dyDescent="0.25">
      <c r="A34" s="314" t="s">
        <v>412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</row>
    <row r="35" spans="1:18" customFormat="1" ht="21.75" customHeight="1" x14ac:dyDescent="0.25">
      <c r="A35" s="314" t="s">
        <v>1330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</row>
    <row r="36" spans="1:18" s="56" customFormat="1" ht="20.25" customHeight="1" x14ac:dyDescent="0.25">
      <c r="A36" s="315" t="s">
        <v>1342</v>
      </c>
      <c r="B36" s="315"/>
      <c r="C36" s="315"/>
      <c r="D36" s="315"/>
      <c r="E36" s="315"/>
      <c r="F36" s="315"/>
      <c r="G36" s="315"/>
      <c r="H36" s="315"/>
      <c r="I36" s="315"/>
      <c r="J36" s="315"/>
      <c r="K36" s="315"/>
    </row>
    <row r="37" spans="1:18" customFormat="1" ht="14.25" customHeight="1" x14ac:dyDescent="0.25">
      <c r="A37" s="35"/>
      <c r="B37" s="111"/>
      <c r="C37" s="37"/>
      <c r="D37" s="38"/>
      <c r="E37" s="35"/>
      <c r="F37" s="39"/>
      <c r="G37" s="39"/>
      <c r="H37" s="35"/>
      <c r="I37" s="37"/>
      <c r="J37" s="40"/>
    </row>
    <row r="38" spans="1:18" s="43" customFormat="1" ht="21.75" customHeight="1" x14ac:dyDescent="0.2">
      <c r="A38" s="310" t="s">
        <v>401</v>
      </c>
      <c r="B38" s="310" t="s">
        <v>413</v>
      </c>
      <c r="C38" s="306" t="s">
        <v>414</v>
      </c>
      <c r="D38" s="307"/>
      <c r="E38" s="310" t="s">
        <v>415</v>
      </c>
      <c r="F38" s="41" t="s">
        <v>416</v>
      </c>
      <c r="G38" s="41" t="s">
        <v>416</v>
      </c>
      <c r="H38" s="41" t="s">
        <v>417</v>
      </c>
      <c r="I38" s="41" t="s">
        <v>418</v>
      </c>
      <c r="J38" s="42" t="s">
        <v>419</v>
      </c>
      <c r="K38" s="310" t="s">
        <v>420</v>
      </c>
    </row>
    <row r="39" spans="1:18" s="43" customFormat="1" ht="21.75" customHeight="1" x14ac:dyDescent="0.2">
      <c r="A39" s="311"/>
      <c r="B39" s="311"/>
      <c r="C39" s="308"/>
      <c r="D39" s="309"/>
      <c r="E39" s="311"/>
      <c r="F39" s="44" t="s">
        <v>421</v>
      </c>
      <c r="G39" s="44" t="s">
        <v>709</v>
      </c>
      <c r="H39" s="44" t="s">
        <v>422</v>
      </c>
      <c r="I39" s="44" t="s">
        <v>423</v>
      </c>
      <c r="J39" s="45" t="s">
        <v>424</v>
      </c>
      <c r="K39" s="311"/>
    </row>
    <row r="40" spans="1:18" s="96" customFormat="1" ht="27" customHeight="1" x14ac:dyDescent="0.25">
      <c r="A40" s="166">
        <v>1</v>
      </c>
      <c r="B40" s="113" t="s">
        <v>437</v>
      </c>
      <c r="C40" s="87" t="s">
        <v>438</v>
      </c>
      <c r="D40" s="88" t="s">
        <v>439</v>
      </c>
      <c r="E40" s="89" t="s">
        <v>440</v>
      </c>
      <c r="F40" s="90">
        <v>3.55</v>
      </c>
      <c r="G40" s="91">
        <v>94</v>
      </c>
      <c r="H40" s="104" t="s">
        <v>442</v>
      </c>
      <c r="I40" s="104" t="s">
        <v>406</v>
      </c>
      <c r="J40" s="105">
        <v>960000</v>
      </c>
      <c r="K40" s="105"/>
      <c r="L40" s="93"/>
      <c r="M40" s="94" t="s">
        <v>45</v>
      </c>
      <c r="N40" s="95">
        <v>22</v>
      </c>
      <c r="O40" s="95">
        <v>22</v>
      </c>
      <c r="P40" s="95">
        <v>22</v>
      </c>
      <c r="Q40" s="95">
        <v>8.4600000000000009</v>
      </c>
    </row>
    <row r="41" spans="1:18" s="96" customFormat="1" ht="27" customHeight="1" x14ac:dyDescent="0.25">
      <c r="A41" s="166">
        <v>2</v>
      </c>
      <c r="B41" s="113" t="s">
        <v>443</v>
      </c>
      <c r="C41" s="87" t="s">
        <v>444</v>
      </c>
      <c r="D41" s="88" t="s">
        <v>445</v>
      </c>
      <c r="E41" s="89" t="s">
        <v>14</v>
      </c>
      <c r="F41" s="90">
        <v>3.55</v>
      </c>
      <c r="G41" s="91">
        <v>86</v>
      </c>
      <c r="H41" s="106" t="s">
        <v>405</v>
      </c>
      <c r="I41" s="106" t="s">
        <v>406</v>
      </c>
      <c r="J41" s="107">
        <v>960000</v>
      </c>
      <c r="K41" s="107"/>
      <c r="L41" s="93"/>
      <c r="M41" s="94" t="s">
        <v>45</v>
      </c>
      <c r="N41" s="95">
        <v>22</v>
      </c>
      <c r="O41" s="95">
        <v>22</v>
      </c>
      <c r="P41" s="95">
        <v>22</v>
      </c>
      <c r="Q41" s="95">
        <v>8.42</v>
      </c>
    </row>
    <row r="42" spans="1:18" ht="24.75" customHeight="1" x14ac:dyDescent="0.25">
      <c r="A42" s="316" t="s">
        <v>425</v>
      </c>
      <c r="B42" s="317"/>
      <c r="C42" s="317"/>
      <c r="D42" s="318"/>
      <c r="E42" s="46"/>
      <c r="F42" s="47"/>
      <c r="G42" s="47"/>
      <c r="H42" s="48"/>
      <c r="I42" s="48"/>
      <c r="J42" s="49">
        <f>SUM(J40:J41)</f>
        <v>1920000</v>
      </c>
      <c r="K42" s="50"/>
      <c r="L42" s="51"/>
      <c r="M42" s="6"/>
      <c r="N42" s="6"/>
      <c r="O42" s="6"/>
      <c r="P42" s="6"/>
      <c r="Q42" s="2"/>
      <c r="R42" s="2"/>
    </row>
    <row r="43" spans="1:18" ht="24.75" customHeight="1" x14ac:dyDescent="0.25">
      <c r="A43" s="319" t="s">
        <v>1405</v>
      </c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11"/>
      <c r="M43" s="11"/>
      <c r="N43" s="11"/>
      <c r="O43" s="11"/>
      <c r="P43" s="11"/>
      <c r="Q43" s="2"/>
      <c r="R43" s="2"/>
    </row>
    <row r="44" spans="1:18" ht="14.25" customHeight="1" x14ac:dyDescent="0.25">
      <c r="A44" s="61"/>
      <c r="B44" s="85"/>
      <c r="C44" s="61"/>
      <c r="D44" s="61"/>
      <c r="E44" s="61"/>
      <c r="F44" s="61"/>
      <c r="G44" s="61"/>
      <c r="H44" s="61"/>
      <c r="I44" s="61"/>
      <c r="J44" s="61"/>
      <c r="K44" s="61"/>
      <c r="L44" s="11"/>
      <c r="M44" s="11"/>
      <c r="N44" s="11"/>
      <c r="O44" s="11"/>
      <c r="P44" s="11"/>
      <c r="Q44" s="2"/>
      <c r="R44" s="2"/>
    </row>
    <row r="45" spans="1:18" s="30" customFormat="1" x14ac:dyDescent="0.25">
      <c r="A45" s="312" t="s">
        <v>426</v>
      </c>
      <c r="B45" s="312"/>
      <c r="C45" s="312"/>
      <c r="D45" s="312" t="s">
        <v>711</v>
      </c>
      <c r="E45" s="312"/>
      <c r="F45" s="312"/>
      <c r="G45" s="312"/>
      <c r="H45" s="312"/>
      <c r="I45" s="312" t="s">
        <v>427</v>
      </c>
      <c r="J45" s="312"/>
      <c r="K45" s="312"/>
    </row>
    <row r="46" spans="1:18" s="30" customFormat="1" ht="18.75" x14ac:dyDescent="0.3">
      <c r="A46" s="52"/>
      <c r="B46" s="112"/>
      <c r="C46" s="52"/>
      <c r="D46" s="312" t="s">
        <v>712</v>
      </c>
      <c r="E46" s="312"/>
      <c r="F46" s="312"/>
      <c r="G46" s="312"/>
      <c r="H46" s="312"/>
      <c r="I46" s="314" t="s">
        <v>428</v>
      </c>
      <c r="J46" s="314"/>
      <c r="K46" s="314"/>
    </row>
    <row r="47" spans="1:18" s="30" customFormat="1" ht="51.75" customHeight="1" x14ac:dyDescent="0.25">
      <c r="B47" s="112"/>
      <c r="D47" s="30" t="s">
        <v>429</v>
      </c>
      <c r="M47" s="30">
        <v>1</v>
      </c>
    </row>
    <row r="48" spans="1:18" s="30" customFormat="1" x14ac:dyDescent="0.25">
      <c r="B48" s="112"/>
    </row>
    <row r="49" spans="1:19" s="30" customFormat="1" ht="17.25" customHeight="1" x14ac:dyDescent="0.25">
      <c r="A49" s="314" t="s">
        <v>430</v>
      </c>
      <c r="B49" s="314"/>
      <c r="C49" s="314"/>
      <c r="D49" s="314" t="s">
        <v>431</v>
      </c>
      <c r="E49" s="314"/>
      <c r="F49" s="314"/>
      <c r="G49" s="314"/>
      <c r="H49" s="314"/>
      <c r="I49" s="314" t="s">
        <v>432</v>
      </c>
      <c r="J49" s="314"/>
      <c r="K49" s="314"/>
    </row>
    <row r="50" spans="1:19" ht="18.75" customHeight="1" x14ac:dyDescent="0.25">
      <c r="A50" s="10"/>
      <c r="B50" s="114"/>
      <c r="C50" s="4"/>
      <c r="D50" s="4"/>
      <c r="E50" s="11"/>
      <c r="F50" s="11"/>
      <c r="G50" s="11"/>
      <c r="H50" s="11"/>
      <c r="I50" s="11"/>
      <c r="J50" s="59"/>
      <c r="K50" s="59"/>
      <c r="L50" s="19"/>
      <c r="M50" s="10"/>
      <c r="N50" s="11"/>
      <c r="O50" s="11"/>
      <c r="P50" s="11"/>
      <c r="Q50" s="11"/>
      <c r="R50" s="11"/>
      <c r="S50" s="19"/>
    </row>
    <row r="51" spans="1:19" ht="18.75" customHeight="1" x14ac:dyDescent="0.25">
      <c r="A51" s="10"/>
      <c r="B51" s="114"/>
      <c r="C51" s="4"/>
      <c r="D51" s="4"/>
      <c r="E51" s="11"/>
      <c r="F51" s="11"/>
      <c r="G51" s="11"/>
      <c r="H51" s="11"/>
      <c r="I51" s="11"/>
      <c r="J51" s="59"/>
      <c r="K51" s="59"/>
      <c r="L51" s="19"/>
      <c r="M51" s="10"/>
      <c r="N51" s="11"/>
      <c r="O51" s="11"/>
      <c r="P51" s="11"/>
      <c r="Q51" s="11"/>
      <c r="R51" s="11"/>
      <c r="S51" s="19"/>
    </row>
    <row r="52" spans="1:19" ht="18.75" customHeight="1" x14ac:dyDescent="0.25">
      <c r="A52" s="10"/>
      <c r="B52" s="114"/>
      <c r="C52" s="4"/>
      <c r="D52" s="4"/>
      <c r="E52" s="11"/>
      <c r="F52" s="11"/>
      <c r="G52" s="11"/>
      <c r="H52" s="11"/>
      <c r="I52" s="11"/>
      <c r="J52" s="59"/>
      <c r="K52" s="59"/>
      <c r="L52" s="19"/>
      <c r="M52" s="10"/>
      <c r="N52" s="11"/>
      <c r="O52" s="11"/>
      <c r="P52" s="11"/>
      <c r="Q52" s="11"/>
      <c r="R52" s="11"/>
      <c r="S52" s="19"/>
    </row>
    <row r="53" spans="1:19" ht="18.75" customHeight="1" x14ac:dyDescent="0.25">
      <c r="A53" s="10"/>
      <c r="B53" s="114"/>
      <c r="C53" s="4"/>
      <c r="D53" s="4"/>
      <c r="E53" s="11"/>
      <c r="F53" s="11"/>
      <c r="G53" s="11"/>
      <c r="H53" s="11"/>
      <c r="I53" s="11"/>
      <c r="J53" s="59"/>
      <c r="K53" s="59"/>
      <c r="L53" s="19"/>
      <c r="M53" s="10"/>
      <c r="N53" s="11"/>
      <c r="O53" s="11"/>
      <c r="P53" s="11"/>
      <c r="Q53" s="11"/>
      <c r="R53" s="11"/>
      <c r="S53" s="19"/>
    </row>
    <row r="54" spans="1:19" ht="18.75" customHeight="1" x14ac:dyDescent="0.25">
      <c r="A54" s="10"/>
      <c r="B54" s="114"/>
      <c r="C54" s="4"/>
      <c r="D54" s="4"/>
      <c r="E54" s="11"/>
      <c r="F54" s="11"/>
      <c r="G54" s="11"/>
      <c r="H54" s="11"/>
      <c r="I54" s="11"/>
      <c r="J54" s="59"/>
      <c r="K54" s="59"/>
      <c r="L54" s="19"/>
      <c r="M54" s="10"/>
      <c r="N54" s="11"/>
      <c r="O54" s="11"/>
      <c r="P54" s="11"/>
      <c r="Q54" s="11"/>
      <c r="R54" s="11"/>
      <c r="S54" s="19"/>
    </row>
    <row r="55" spans="1:19" ht="18.75" customHeight="1" x14ac:dyDescent="0.25">
      <c r="A55" s="10"/>
      <c r="B55" s="114"/>
      <c r="C55" s="4"/>
      <c r="D55" s="4"/>
      <c r="E55" s="11"/>
      <c r="F55" s="11"/>
      <c r="G55" s="11"/>
      <c r="H55" s="11"/>
      <c r="I55" s="11"/>
      <c r="J55" s="59"/>
      <c r="K55" s="59"/>
      <c r="L55" s="19"/>
      <c r="M55" s="10"/>
      <c r="N55" s="11"/>
      <c r="O55" s="11"/>
      <c r="P55" s="11"/>
      <c r="Q55" s="11"/>
      <c r="R55" s="11"/>
      <c r="S55" s="19"/>
    </row>
    <row r="56" spans="1:19" ht="18.75" customHeight="1" x14ac:dyDescent="0.25">
      <c r="A56" s="10"/>
      <c r="B56" s="114"/>
      <c r="C56" s="4"/>
      <c r="D56" s="4"/>
      <c r="E56" s="11"/>
      <c r="F56" s="11"/>
      <c r="G56" s="11"/>
      <c r="H56" s="11"/>
      <c r="I56" s="11"/>
      <c r="J56" s="59"/>
      <c r="K56" s="59"/>
      <c r="L56" s="19"/>
      <c r="M56" s="10"/>
      <c r="N56" s="11"/>
      <c r="O56" s="11"/>
      <c r="P56" s="11"/>
      <c r="Q56" s="11"/>
      <c r="R56" s="11"/>
      <c r="S56" s="19"/>
    </row>
    <row r="57" spans="1:19" ht="18.75" customHeight="1" x14ac:dyDescent="0.25">
      <c r="A57" s="10"/>
      <c r="B57" s="114"/>
      <c r="C57" s="4"/>
      <c r="D57" s="4"/>
      <c r="E57" s="11"/>
      <c r="F57" s="11"/>
      <c r="G57" s="11"/>
      <c r="H57" s="11"/>
      <c r="I57" s="11"/>
      <c r="J57" s="59"/>
      <c r="K57" s="59"/>
      <c r="L57" s="19"/>
      <c r="M57" s="10"/>
      <c r="N57" s="11"/>
      <c r="O57" s="11"/>
      <c r="P57" s="11"/>
      <c r="Q57" s="11"/>
      <c r="R57" s="11"/>
      <c r="S57" s="19"/>
    </row>
    <row r="58" spans="1:19" ht="9" customHeight="1" x14ac:dyDescent="0.25">
      <c r="A58" s="10"/>
      <c r="B58" s="114"/>
      <c r="C58" s="4"/>
      <c r="D58" s="4"/>
      <c r="E58" s="11"/>
      <c r="F58" s="11"/>
      <c r="G58" s="11"/>
      <c r="H58" s="11"/>
      <c r="I58" s="11"/>
      <c r="J58" s="59"/>
      <c r="K58" s="59"/>
      <c r="L58" s="19"/>
      <c r="M58" s="10"/>
      <c r="N58" s="11"/>
      <c r="O58" s="11"/>
      <c r="P58" s="11"/>
      <c r="Q58" s="11"/>
      <c r="R58" s="11"/>
      <c r="S58" s="19"/>
    </row>
    <row r="59" spans="1:19" customFormat="1" ht="19.5" customHeight="1" x14ac:dyDescent="0.3">
      <c r="A59" s="313" t="s">
        <v>410</v>
      </c>
      <c r="B59" s="313"/>
      <c r="C59" s="313"/>
      <c r="D59" s="313"/>
      <c r="E59" s="31"/>
      <c r="F59" s="32"/>
      <c r="G59" s="32"/>
      <c r="J59" s="33"/>
    </row>
    <row r="60" spans="1:19" customFormat="1" ht="19.5" customHeight="1" x14ac:dyDescent="0.3">
      <c r="A60" s="314" t="s">
        <v>411</v>
      </c>
      <c r="B60" s="314"/>
      <c r="C60" s="314"/>
      <c r="D60" s="314"/>
      <c r="E60" s="34"/>
      <c r="F60" s="32"/>
      <c r="G60" s="32"/>
      <c r="J60" s="33"/>
    </row>
    <row r="61" spans="1:19" customFormat="1" ht="9" customHeight="1" x14ac:dyDescent="0.3">
      <c r="A61" s="34"/>
      <c r="B61" s="110"/>
      <c r="C61" s="34"/>
      <c r="D61" s="34"/>
      <c r="E61" s="34"/>
      <c r="F61" s="32"/>
      <c r="G61" s="32"/>
      <c r="J61" s="33"/>
    </row>
    <row r="62" spans="1:19" customFormat="1" ht="17.25" customHeight="1" x14ac:dyDescent="0.25">
      <c r="A62" s="314" t="s">
        <v>412</v>
      </c>
      <c r="B62" s="314"/>
      <c r="C62" s="314"/>
      <c r="D62" s="314"/>
      <c r="E62" s="314"/>
      <c r="F62" s="314"/>
      <c r="G62" s="314"/>
      <c r="H62" s="314"/>
      <c r="I62" s="314"/>
      <c r="J62" s="314"/>
      <c r="K62" s="314"/>
    </row>
    <row r="63" spans="1:19" customFormat="1" ht="17.25" customHeight="1" x14ac:dyDescent="0.25">
      <c r="A63" s="314" t="s">
        <v>1331</v>
      </c>
      <c r="B63" s="314"/>
      <c r="C63" s="314"/>
      <c r="D63" s="314"/>
      <c r="E63" s="314"/>
      <c r="F63" s="314"/>
      <c r="G63" s="314"/>
      <c r="H63" s="314"/>
      <c r="I63" s="314"/>
      <c r="J63" s="314"/>
      <c r="K63" s="314"/>
    </row>
    <row r="64" spans="1:19" s="56" customFormat="1" ht="20.25" customHeight="1" x14ac:dyDescent="0.25">
      <c r="A64" s="315" t="s">
        <v>813</v>
      </c>
      <c r="B64" s="315"/>
      <c r="C64" s="315"/>
      <c r="D64" s="315"/>
      <c r="E64" s="315"/>
      <c r="F64" s="315"/>
      <c r="G64" s="315"/>
      <c r="H64" s="315"/>
      <c r="I64" s="315"/>
      <c r="J64" s="315"/>
      <c r="K64" s="315"/>
    </row>
    <row r="65" spans="1:19" customFormat="1" ht="14.25" customHeight="1" x14ac:dyDescent="0.25">
      <c r="A65" s="35"/>
      <c r="B65" s="111"/>
      <c r="C65" s="37"/>
      <c r="D65" s="38"/>
      <c r="E65" s="35"/>
      <c r="F65" s="39"/>
      <c r="G65" s="39"/>
      <c r="H65" s="35"/>
      <c r="I65" s="37"/>
      <c r="J65" s="40"/>
    </row>
    <row r="66" spans="1:19" s="43" customFormat="1" ht="23.25" customHeight="1" x14ac:dyDescent="0.2">
      <c r="A66" s="310" t="s">
        <v>401</v>
      </c>
      <c r="B66" s="310" t="s">
        <v>413</v>
      </c>
      <c r="C66" s="306" t="s">
        <v>414</v>
      </c>
      <c r="D66" s="307"/>
      <c r="E66" s="310" t="s">
        <v>415</v>
      </c>
      <c r="F66" s="41" t="s">
        <v>416</v>
      </c>
      <c r="G66" s="41" t="s">
        <v>416</v>
      </c>
      <c r="H66" s="41" t="s">
        <v>417</v>
      </c>
      <c r="I66" s="41" t="s">
        <v>418</v>
      </c>
      <c r="J66" s="42" t="s">
        <v>419</v>
      </c>
      <c r="K66" s="310" t="s">
        <v>420</v>
      </c>
    </row>
    <row r="67" spans="1:19" s="43" customFormat="1" ht="23.25" customHeight="1" x14ac:dyDescent="0.2">
      <c r="A67" s="311"/>
      <c r="B67" s="311"/>
      <c r="C67" s="308"/>
      <c r="D67" s="309"/>
      <c r="E67" s="311"/>
      <c r="F67" s="44" t="s">
        <v>421</v>
      </c>
      <c r="G67" s="44" t="s">
        <v>709</v>
      </c>
      <c r="H67" s="44" t="s">
        <v>422</v>
      </c>
      <c r="I67" s="44" t="s">
        <v>423</v>
      </c>
      <c r="J67" s="45" t="s">
        <v>424</v>
      </c>
      <c r="K67" s="311"/>
    </row>
    <row r="68" spans="1:19" s="96" customFormat="1" ht="23.25" customHeight="1" x14ac:dyDescent="0.25">
      <c r="A68" s="86">
        <v>1</v>
      </c>
      <c r="B68" s="113" t="s">
        <v>49</v>
      </c>
      <c r="C68" s="87" t="s">
        <v>50</v>
      </c>
      <c r="D68" s="88" t="s">
        <v>11</v>
      </c>
      <c r="E68" s="89" t="s">
        <v>51</v>
      </c>
      <c r="F68" s="90">
        <v>3.45</v>
      </c>
      <c r="G68" s="91">
        <v>89</v>
      </c>
      <c r="H68" s="92" t="s">
        <v>405</v>
      </c>
      <c r="I68" s="108" t="s">
        <v>406</v>
      </c>
      <c r="J68" s="93">
        <v>960000</v>
      </c>
      <c r="K68" s="93"/>
      <c r="L68" s="93"/>
      <c r="M68" s="94" t="s">
        <v>57</v>
      </c>
      <c r="N68" s="95">
        <v>22</v>
      </c>
      <c r="O68" s="95">
        <v>22</v>
      </c>
      <c r="P68" s="95">
        <v>22</v>
      </c>
      <c r="Q68" s="95">
        <v>8.24</v>
      </c>
    </row>
    <row r="69" spans="1:19" ht="23.25" customHeight="1" x14ac:dyDescent="0.25">
      <c r="A69" s="316" t="s">
        <v>425</v>
      </c>
      <c r="B69" s="317"/>
      <c r="C69" s="317"/>
      <c r="D69" s="318"/>
      <c r="E69" s="46"/>
      <c r="F69" s="47"/>
      <c r="G69" s="47"/>
      <c r="H69" s="48"/>
      <c r="I69" s="48"/>
      <c r="J69" s="49">
        <f>SUM(J67:J68)</f>
        <v>960000</v>
      </c>
      <c r="K69" s="50"/>
      <c r="L69" s="51"/>
      <c r="M69" s="6"/>
      <c r="N69" s="6"/>
      <c r="O69" s="6"/>
      <c r="P69" s="6"/>
      <c r="Q69" s="2"/>
      <c r="R69" s="2"/>
    </row>
    <row r="70" spans="1:19" ht="24" customHeight="1" x14ac:dyDescent="0.25">
      <c r="A70" s="319" t="s">
        <v>1404</v>
      </c>
      <c r="B70" s="319"/>
      <c r="C70" s="319"/>
      <c r="D70" s="319"/>
      <c r="E70" s="319"/>
      <c r="F70" s="319"/>
      <c r="G70" s="319"/>
      <c r="H70" s="319"/>
      <c r="I70" s="319"/>
      <c r="J70" s="319"/>
      <c r="K70" s="319"/>
      <c r="L70" s="11"/>
      <c r="M70" s="11"/>
      <c r="N70" s="11"/>
      <c r="O70" s="11"/>
      <c r="P70" s="11"/>
      <c r="Q70" s="2"/>
      <c r="R70" s="2"/>
    </row>
    <row r="71" spans="1:19" ht="14.25" customHeight="1" x14ac:dyDescent="0.25">
      <c r="A71" s="61"/>
      <c r="B71" s="85"/>
      <c r="C71" s="61"/>
      <c r="D71" s="61"/>
      <c r="E71" s="61"/>
      <c r="F71" s="61"/>
      <c r="G71" s="61"/>
      <c r="H71" s="61"/>
      <c r="I71" s="61"/>
      <c r="J71" s="61"/>
      <c r="K71" s="61"/>
      <c r="L71" s="11"/>
      <c r="M71" s="11"/>
      <c r="N71" s="11"/>
      <c r="O71" s="11"/>
      <c r="P71" s="11"/>
      <c r="Q71" s="2"/>
      <c r="R71" s="2"/>
    </row>
    <row r="72" spans="1:19" s="30" customFormat="1" x14ac:dyDescent="0.25">
      <c r="A72" s="312" t="s">
        <v>426</v>
      </c>
      <c r="B72" s="312"/>
      <c r="C72" s="312"/>
      <c r="D72" s="312" t="s">
        <v>711</v>
      </c>
      <c r="E72" s="312"/>
      <c r="F72" s="312"/>
      <c r="G72" s="312"/>
      <c r="H72" s="312"/>
      <c r="I72" s="312" t="s">
        <v>427</v>
      </c>
      <c r="J72" s="312"/>
      <c r="K72" s="312"/>
    </row>
    <row r="73" spans="1:19" s="30" customFormat="1" ht="18.75" x14ac:dyDescent="0.3">
      <c r="A73" s="52"/>
      <c r="B73" s="112"/>
      <c r="C73" s="52"/>
      <c r="D73" s="312" t="s">
        <v>712</v>
      </c>
      <c r="E73" s="312"/>
      <c r="F73" s="312"/>
      <c r="G73" s="312"/>
      <c r="H73" s="312"/>
      <c r="I73" s="314" t="s">
        <v>428</v>
      </c>
      <c r="J73" s="314"/>
      <c r="K73" s="314"/>
    </row>
    <row r="74" spans="1:19" s="30" customFormat="1" ht="44.25" customHeight="1" x14ac:dyDescent="0.25">
      <c r="B74" s="112"/>
      <c r="D74" s="30" t="s">
        <v>429</v>
      </c>
      <c r="M74" s="30">
        <v>1</v>
      </c>
    </row>
    <row r="75" spans="1:19" s="30" customFormat="1" x14ac:dyDescent="0.25">
      <c r="B75" s="112"/>
    </row>
    <row r="76" spans="1:19" s="30" customFormat="1" ht="17.25" customHeight="1" x14ac:dyDescent="0.25">
      <c r="A76" s="314" t="s">
        <v>430</v>
      </c>
      <c r="B76" s="314"/>
      <c r="C76" s="314"/>
      <c r="D76" s="314" t="s">
        <v>431</v>
      </c>
      <c r="E76" s="314"/>
      <c r="F76" s="314"/>
      <c r="G76" s="314"/>
      <c r="H76" s="314"/>
      <c r="I76" s="314" t="s">
        <v>432</v>
      </c>
      <c r="J76" s="314"/>
      <c r="K76" s="314"/>
    </row>
    <row r="77" spans="1:19" ht="18.75" customHeight="1" x14ac:dyDescent="0.25">
      <c r="A77" s="10"/>
      <c r="B77" s="114"/>
      <c r="C77" s="4"/>
      <c r="D77" s="4"/>
      <c r="E77" s="11"/>
      <c r="F77" s="12"/>
      <c r="G77" s="12"/>
      <c r="H77" s="11"/>
      <c r="I77" s="11"/>
      <c r="J77" s="59"/>
      <c r="K77" s="59"/>
      <c r="L77" s="19"/>
      <c r="M77" s="10"/>
      <c r="N77" s="11"/>
      <c r="O77" s="11"/>
      <c r="P77" s="11"/>
      <c r="Q77" s="11"/>
      <c r="R77" s="12"/>
      <c r="S77" s="19"/>
    </row>
    <row r="78" spans="1:19" ht="18.75" customHeight="1" x14ac:dyDescent="0.25">
      <c r="A78" s="10"/>
      <c r="B78" s="114"/>
      <c r="C78" s="4"/>
      <c r="D78" s="4"/>
      <c r="E78" s="11"/>
      <c r="F78" s="12"/>
      <c r="G78" s="12"/>
      <c r="H78" s="11"/>
      <c r="I78" s="11"/>
      <c r="J78" s="59"/>
      <c r="K78" s="59"/>
      <c r="L78" s="19"/>
      <c r="M78" s="10"/>
      <c r="N78" s="11"/>
      <c r="O78" s="11"/>
      <c r="P78" s="11"/>
      <c r="Q78" s="11"/>
      <c r="R78" s="12"/>
      <c r="S78" s="19"/>
    </row>
    <row r="79" spans="1:19" ht="18.75" customHeight="1" x14ac:dyDescent="0.25">
      <c r="A79" s="10"/>
      <c r="B79" s="114"/>
      <c r="C79" s="4"/>
      <c r="D79" s="4"/>
      <c r="E79" s="11"/>
      <c r="F79" s="12"/>
      <c r="G79" s="12"/>
      <c r="H79" s="11"/>
      <c r="I79" s="11"/>
      <c r="J79" s="59"/>
      <c r="K79" s="59"/>
      <c r="L79" s="19"/>
      <c r="M79" s="10"/>
      <c r="N79" s="11"/>
      <c r="O79" s="11"/>
      <c r="P79" s="11"/>
      <c r="Q79" s="11"/>
      <c r="R79" s="12"/>
      <c r="S79" s="19"/>
    </row>
    <row r="80" spans="1:19" ht="18.75" customHeight="1" x14ac:dyDescent="0.25">
      <c r="A80" s="10"/>
      <c r="B80" s="114"/>
      <c r="C80" s="4"/>
      <c r="D80" s="4"/>
      <c r="E80" s="11"/>
      <c r="F80" s="12"/>
      <c r="G80" s="12"/>
      <c r="H80" s="11"/>
      <c r="I80" s="11"/>
      <c r="J80" s="59"/>
      <c r="K80" s="59"/>
      <c r="L80" s="19"/>
      <c r="M80" s="10"/>
      <c r="N80" s="11"/>
      <c r="O80" s="11"/>
      <c r="P80" s="11"/>
      <c r="Q80" s="11"/>
      <c r="R80" s="12"/>
      <c r="S80" s="19"/>
    </row>
    <row r="81" spans="1:19" ht="18.75" customHeight="1" x14ac:dyDescent="0.25">
      <c r="A81" s="10"/>
      <c r="B81" s="114"/>
      <c r="C81" s="4"/>
      <c r="D81" s="4"/>
      <c r="E81" s="11"/>
      <c r="F81" s="12"/>
      <c r="G81" s="12"/>
      <c r="H81" s="11"/>
      <c r="I81" s="11"/>
      <c r="J81" s="59"/>
      <c r="K81" s="59"/>
      <c r="L81" s="19"/>
      <c r="M81" s="10"/>
      <c r="N81" s="11"/>
      <c r="O81" s="11"/>
      <c r="P81" s="11"/>
      <c r="Q81" s="11"/>
      <c r="R81" s="12"/>
      <c r="S81" s="19"/>
    </row>
    <row r="82" spans="1:19" ht="18.75" customHeight="1" x14ac:dyDescent="0.25">
      <c r="A82" s="10"/>
      <c r="B82" s="114"/>
      <c r="C82" s="4"/>
      <c r="D82" s="4"/>
      <c r="E82" s="11"/>
      <c r="F82" s="12"/>
      <c r="G82" s="12"/>
      <c r="H82" s="11"/>
      <c r="I82" s="11"/>
      <c r="J82" s="59"/>
      <c r="K82" s="59"/>
      <c r="L82" s="19"/>
      <c r="M82" s="10"/>
      <c r="N82" s="11"/>
      <c r="O82" s="11"/>
      <c r="P82" s="11"/>
      <c r="Q82" s="11"/>
      <c r="R82" s="12"/>
      <c r="S82" s="19"/>
    </row>
    <row r="83" spans="1:19" ht="18.75" customHeight="1" x14ac:dyDescent="0.25">
      <c r="A83" s="10"/>
      <c r="B83" s="114"/>
      <c r="C83" s="4"/>
      <c r="D83" s="4"/>
      <c r="E83" s="11"/>
      <c r="F83" s="12"/>
      <c r="G83" s="12"/>
      <c r="H83" s="11"/>
      <c r="I83" s="11"/>
      <c r="J83" s="59"/>
      <c r="K83" s="59"/>
      <c r="L83" s="19"/>
      <c r="M83" s="10"/>
      <c r="N83" s="11"/>
      <c r="O83" s="11"/>
      <c r="P83" s="11"/>
      <c r="Q83" s="11"/>
      <c r="R83" s="12"/>
      <c r="S83" s="19"/>
    </row>
    <row r="84" spans="1:19" ht="18.75" customHeight="1" x14ac:dyDescent="0.25">
      <c r="A84" s="10"/>
      <c r="B84" s="114"/>
      <c r="C84" s="4"/>
      <c r="D84" s="4"/>
      <c r="E84" s="11"/>
      <c r="F84" s="12"/>
      <c r="G84" s="12"/>
      <c r="H84" s="11"/>
      <c r="I84" s="11"/>
      <c r="J84" s="59"/>
      <c r="K84" s="59"/>
      <c r="L84" s="19"/>
      <c r="M84" s="10"/>
      <c r="N84" s="11"/>
      <c r="O84" s="11"/>
      <c r="P84" s="11"/>
      <c r="Q84" s="11"/>
      <c r="R84" s="12"/>
      <c r="S84" s="19"/>
    </row>
    <row r="85" spans="1:19" ht="18.75" customHeight="1" x14ac:dyDescent="0.25">
      <c r="A85" s="10"/>
      <c r="B85" s="114"/>
      <c r="C85" s="4"/>
      <c r="D85" s="4"/>
      <c r="E85" s="11"/>
      <c r="F85" s="12"/>
      <c r="G85" s="12"/>
      <c r="H85" s="11"/>
      <c r="I85" s="11"/>
      <c r="J85" s="59"/>
      <c r="K85" s="59"/>
      <c r="L85" s="19"/>
      <c r="M85" s="10"/>
      <c r="N85" s="11"/>
      <c r="O85" s="11"/>
      <c r="P85" s="11"/>
      <c r="Q85" s="11"/>
      <c r="R85" s="12"/>
      <c r="S85" s="19"/>
    </row>
    <row r="86" spans="1:19" ht="18.75" customHeight="1" x14ac:dyDescent="0.25">
      <c r="A86" s="10"/>
      <c r="B86" s="114"/>
      <c r="C86" s="4"/>
      <c r="D86" s="4"/>
      <c r="E86" s="11"/>
      <c r="F86" s="12"/>
      <c r="G86" s="12"/>
      <c r="H86" s="11"/>
      <c r="I86" s="11"/>
      <c r="J86" s="59"/>
      <c r="K86" s="59"/>
      <c r="L86" s="19"/>
      <c r="M86" s="10"/>
      <c r="N86" s="11"/>
      <c r="O86" s="11"/>
      <c r="P86" s="11"/>
      <c r="Q86" s="11"/>
      <c r="R86" s="12"/>
      <c r="S86" s="19"/>
    </row>
    <row r="87" spans="1:19" ht="18.75" customHeight="1" x14ac:dyDescent="0.25">
      <c r="A87" s="10"/>
      <c r="B87" s="114"/>
      <c r="C87" s="4"/>
      <c r="D87" s="4"/>
      <c r="E87" s="11"/>
      <c r="F87" s="12"/>
      <c r="G87" s="12"/>
      <c r="H87" s="11"/>
      <c r="I87" s="11"/>
      <c r="J87" s="59"/>
      <c r="K87" s="59"/>
      <c r="L87" s="19"/>
      <c r="M87" s="10"/>
      <c r="N87" s="11"/>
      <c r="O87" s="11"/>
      <c r="P87" s="11"/>
      <c r="Q87" s="11"/>
      <c r="R87" s="12"/>
      <c r="S87" s="19"/>
    </row>
    <row r="88" spans="1:19" ht="11.25" customHeight="1" x14ac:dyDescent="0.25">
      <c r="A88" s="10"/>
      <c r="B88" s="114"/>
      <c r="C88" s="4"/>
      <c r="D88" s="4"/>
      <c r="E88" s="11"/>
      <c r="F88" s="12"/>
      <c r="G88" s="12"/>
      <c r="H88" s="11"/>
      <c r="I88" s="11"/>
      <c r="J88" s="59"/>
      <c r="K88" s="59"/>
      <c r="L88" s="19"/>
      <c r="M88" s="10"/>
      <c r="N88" s="11"/>
      <c r="O88" s="11"/>
      <c r="P88" s="11"/>
      <c r="Q88" s="11"/>
      <c r="R88" s="12"/>
      <c r="S88" s="19"/>
    </row>
    <row r="89" spans="1:19" customFormat="1" ht="23.25" customHeight="1" x14ac:dyDescent="0.3">
      <c r="A89" s="313" t="s">
        <v>410</v>
      </c>
      <c r="B89" s="313"/>
      <c r="C89" s="313"/>
      <c r="D89" s="313"/>
      <c r="E89" s="31"/>
      <c r="F89" s="32"/>
      <c r="G89" s="32"/>
      <c r="J89" s="33"/>
    </row>
    <row r="90" spans="1:19" customFormat="1" ht="23.25" customHeight="1" x14ac:dyDescent="0.3">
      <c r="A90" s="314" t="s">
        <v>411</v>
      </c>
      <c r="B90" s="314"/>
      <c r="C90" s="314"/>
      <c r="D90" s="314"/>
      <c r="E90" s="34"/>
      <c r="F90" s="32"/>
      <c r="G90" s="32"/>
      <c r="J90" s="33"/>
    </row>
    <row r="91" spans="1:19" customFormat="1" ht="1.5" customHeight="1" x14ac:dyDescent="0.3">
      <c r="A91" s="34"/>
      <c r="B91" s="110"/>
      <c r="C91" s="34"/>
      <c r="D91" s="34"/>
      <c r="E91" s="34"/>
      <c r="F91" s="32"/>
      <c r="G91" s="32"/>
      <c r="J91" s="33"/>
    </row>
    <row r="92" spans="1:19" customFormat="1" ht="9.75" customHeight="1" x14ac:dyDescent="0.3">
      <c r="A92" s="62"/>
      <c r="B92" s="110"/>
      <c r="C92" s="62"/>
      <c r="D92" s="62"/>
      <c r="E92" s="62"/>
      <c r="F92" s="32"/>
      <c r="G92" s="32"/>
      <c r="J92" s="33"/>
    </row>
    <row r="93" spans="1:19" customFormat="1" ht="19.5" customHeight="1" x14ac:dyDescent="0.25">
      <c r="A93" s="314" t="s">
        <v>412</v>
      </c>
      <c r="B93" s="314"/>
      <c r="C93" s="314"/>
      <c r="D93" s="314"/>
      <c r="E93" s="314"/>
      <c r="F93" s="314"/>
      <c r="G93" s="314"/>
      <c r="H93" s="314"/>
      <c r="I93" s="314"/>
      <c r="J93" s="314"/>
      <c r="K93" s="314"/>
    </row>
    <row r="94" spans="1:19" customFormat="1" ht="19.5" customHeight="1" x14ac:dyDescent="0.25">
      <c r="A94" s="314" t="s">
        <v>1332</v>
      </c>
      <c r="B94" s="314"/>
      <c r="C94" s="314"/>
      <c r="D94" s="314"/>
      <c r="E94" s="314"/>
      <c r="F94" s="314"/>
      <c r="G94" s="314"/>
      <c r="H94" s="314"/>
      <c r="I94" s="314"/>
      <c r="J94" s="314"/>
      <c r="K94" s="314"/>
    </row>
    <row r="95" spans="1:19" s="56" customFormat="1" ht="19.5" customHeight="1" x14ac:dyDescent="0.25">
      <c r="A95" s="315" t="s">
        <v>813</v>
      </c>
      <c r="B95" s="315"/>
      <c r="C95" s="315"/>
      <c r="D95" s="315"/>
      <c r="E95" s="315"/>
      <c r="F95" s="315"/>
      <c r="G95" s="315"/>
      <c r="H95" s="315"/>
      <c r="I95" s="315"/>
      <c r="J95" s="315"/>
      <c r="K95" s="315"/>
    </row>
    <row r="96" spans="1:19" customFormat="1" ht="12" customHeight="1" x14ac:dyDescent="0.25">
      <c r="A96" s="35"/>
      <c r="B96" s="111"/>
      <c r="C96" s="37"/>
      <c r="D96" s="38"/>
      <c r="E96" s="35"/>
      <c r="F96" s="39"/>
      <c r="G96" s="39"/>
      <c r="H96" s="35"/>
      <c r="I96" s="37"/>
      <c r="J96" s="40"/>
    </row>
    <row r="97" spans="1:18" s="43" customFormat="1" ht="21.75" customHeight="1" x14ac:dyDescent="0.2">
      <c r="A97" s="310" t="s">
        <v>401</v>
      </c>
      <c r="B97" s="310" t="s">
        <v>413</v>
      </c>
      <c r="C97" s="306" t="s">
        <v>414</v>
      </c>
      <c r="D97" s="307"/>
      <c r="E97" s="310" t="s">
        <v>415</v>
      </c>
      <c r="F97" s="41" t="s">
        <v>416</v>
      </c>
      <c r="G97" s="41" t="s">
        <v>416</v>
      </c>
      <c r="H97" s="41" t="s">
        <v>417</v>
      </c>
      <c r="I97" s="41" t="s">
        <v>418</v>
      </c>
      <c r="J97" s="42" t="s">
        <v>419</v>
      </c>
      <c r="K97" s="310" t="s">
        <v>420</v>
      </c>
    </row>
    <row r="98" spans="1:18" s="43" customFormat="1" ht="21.75" customHeight="1" x14ac:dyDescent="0.2">
      <c r="A98" s="311"/>
      <c r="B98" s="311"/>
      <c r="C98" s="308"/>
      <c r="D98" s="309"/>
      <c r="E98" s="311"/>
      <c r="F98" s="44" t="s">
        <v>421</v>
      </c>
      <c r="G98" s="44" t="s">
        <v>709</v>
      </c>
      <c r="H98" s="44" t="s">
        <v>422</v>
      </c>
      <c r="I98" s="44" t="s">
        <v>423</v>
      </c>
      <c r="J98" s="45" t="s">
        <v>424</v>
      </c>
      <c r="K98" s="311"/>
    </row>
    <row r="99" spans="1:18" s="96" customFormat="1" ht="24" customHeight="1" x14ac:dyDescent="0.25">
      <c r="A99" s="86">
        <v>1</v>
      </c>
      <c r="B99" s="113" t="s">
        <v>66</v>
      </c>
      <c r="C99" s="87" t="s">
        <v>33</v>
      </c>
      <c r="D99" s="88" t="s">
        <v>48</v>
      </c>
      <c r="E99" s="89" t="s">
        <v>67</v>
      </c>
      <c r="F99" s="90">
        <v>3.45</v>
      </c>
      <c r="G99" s="91">
        <v>86</v>
      </c>
      <c r="H99" s="108" t="s">
        <v>405</v>
      </c>
      <c r="I99" s="108" t="s">
        <v>406</v>
      </c>
      <c r="J99" s="109">
        <v>960000</v>
      </c>
      <c r="K99" s="109"/>
      <c r="L99" s="93"/>
      <c r="M99" s="94" t="s">
        <v>73</v>
      </c>
      <c r="N99" s="95">
        <v>22</v>
      </c>
      <c r="O99" s="95">
        <v>22</v>
      </c>
      <c r="P99" s="95">
        <v>22</v>
      </c>
      <c r="Q99" s="95">
        <v>8.41</v>
      </c>
    </row>
    <row r="100" spans="1:18" ht="25.5" customHeight="1" x14ac:dyDescent="0.25">
      <c r="A100" s="316" t="s">
        <v>425</v>
      </c>
      <c r="B100" s="317"/>
      <c r="C100" s="317"/>
      <c r="D100" s="318"/>
      <c r="E100" s="46"/>
      <c r="F100" s="47"/>
      <c r="G100" s="47"/>
      <c r="H100" s="48"/>
      <c r="I100" s="48"/>
      <c r="J100" s="49">
        <f>SUM(J99:J99)</f>
        <v>960000</v>
      </c>
      <c r="K100" s="50"/>
      <c r="L100" s="51"/>
      <c r="M100" s="6"/>
      <c r="N100" s="6"/>
      <c r="O100" s="6"/>
      <c r="P100" s="6"/>
      <c r="Q100" s="2"/>
      <c r="R100" s="2"/>
    </row>
    <row r="101" spans="1:18" ht="20.25" customHeight="1" x14ac:dyDescent="0.25">
      <c r="A101" s="319" t="s">
        <v>1404</v>
      </c>
      <c r="B101" s="319"/>
      <c r="C101" s="319"/>
      <c r="D101" s="319"/>
      <c r="E101" s="319"/>
      <c r="F101" s="319"/>
      <c r="G101" s="319"/>
      <c r="H101" s="319"/>
      <c r="I101" s="319"/>
      <c r="J101" s="319"/>
      <c r="K101" s="319"/>
      <c r="L101" s="11"/>
      <c r="M101" s="11"/>
      <c r="N101" s="11"/>
      <c r="O101" s="11"/>
      <c r="P101" s="11"/>
      <c r="Q101" s="2"/>
      <c r="R101" s="2"/>
    </row>
    <row r="102" spans="1:18" ht="14.25" customHeight="1" x14ac:dyDescent="0.25">
      <c r="A102" s="61"/>
      <c r="B102" s="85"/>
      <c r="C102" s="61"/>
      <c r="D102" s="61"/>
      <c r="E102" s="11"/>
      <c r="F102" s="12"/>
      <c r="G102" s="12"/>
      <c r="H102" s="57"/>
      <c r="I102" s="57"/>
      <c r="J102" s="58"/>
      <c r="K102" s="58"/>
      <c r="L102" s="11"/>
      <c r="M102" s="11"/>
      <c r="N102" s="11"/>
      <c r="O102" s="11"/>
      <c r="P102" s="11"/>
      <c r="Q102" s="2"/>
      <c r="R102" s="2"/>
    </row>
    <row r="103" spans="1:18" s="30" customFormat="1" x14ac:dyDescent="0.25">
      <c r="A103" s="312" t="s">
        <v>426</v>
      </c>
      <c r="B103" s="312"/>
      <c r="C103" s="312"/>
      <c r="D103" s="312" t="s">
        <v>711</v>
      </c>
      <c r="E103" s="312"/>
      <c r="F103" s="312"/>
      <c r="G103" s="312"/>
      <c r="H103" s="312"/>
      <c r="I103" s="312" t="s">
        <v>427</v>
      </c>
      <c r="J103" s="312"/>
      <c r="K103" s="312"/>
    </row>
    <row r="104" spans="1:18" s="30" customFormat="1" ht="18.75" x14ac:dyDescent="0.3">
      <c r="A104" s="52"/>
      <c r="B104" s="112"/>
      <c r="C104" s="52"/>
      <c r="D104" s="312" t="s">
        <v>712</v>
      </c>
      <c r="E104" s="312"/>
      <c r="F104" s="312"/>
      <c r="G104" s="312"/>
      <c r="H104" s="312"/>
      <c r="I104" s="314" t="s">
        <v>428</v>
      </c>
      <c r="J104" s="314"/>
      <c r="K104" s="314"/>
    </row>
    <row r="105" spans="1:18" s="30" customFormat="1" ht="50.25" customHeight="1" x14ac:dyDescent="0.25">
      <c r="B105" s="112"/>
      <c r="D105" s="30" t="s">
        <v>429</v>
      </c>
      <c r="M105" s="30">
        <v>1</v>
      </c>
    </row>
    <row r="106" spans="1:18" s="30" customFormat="1" x14ac:dyDescent="0.25">
      <c r="B106" s="112"/>
    </row>
    <row r="107" spans="1:18" s="30" customFormat="1" ht="17.25" customHeight="1" x14ac:dyDescent="0.25">
      <c r="A107" s="314" t="s">
        <v>430</v>
      </c>
      <c r="B107" s="314"/>
      <c r="C107" s="314"/>
      <c r="D107" s="314" t="s">
        <v>431</v>
      </c>
      <c r="E107" s="314"/>
      <c r="F107" s="314"/>
      <c r="G107" s="314"/>
      <c r="H107" s="314"/>
      <c r="I107" s="314" t="s">
        <v>432</v>
      </c>
      <c r="J107" s="314"/>
      <c r="K107" s="314"/>
    </row>
    <row r="108" spans="1:18" s="30" customFormat="1" x14ac:dyDescent="0.25">
      <c r="A108" s="62"/>
      <c r="B108" s="62"/>
      <c r="C108" s="62"/>
      <c r="D108" s="62"/>
      <c r="E108" s="62"/>
      <c r="F108" s="62"/>
      <c r="G108" s="62"/>
      <c r="H108" s="62"/>
      <c r="I108" s="62"/>
      <c r="J108" s="62"/>
      <c r="K108" s="62"/>
    </row>
    <row r="109" spans="1:18" s="30" customFormat="1" x14ac:dyDescent="0.25">
      <c r="A109" s="62"/>
      <c r="B109" s="62"/>
      <c r="C109" s="62"/>
      <c r="D109" s="62"/>
      <c r="E109" s="62"/>
      <c r="F109" s="62"/>
      <c r="G109" s="62"/>
      <c r="H109" s="62"/>
      <c r="I109" s="62"/>
      <c r="J109" s="62"/>
      <c r="K109" s="62"/>
    </row>
    <row r="110" spans="1:18" s="30" customFormat="1" x14ac:dyDescent="0.25">
      <c r="A110" s="62"/>
      <c r="B110" s="62"/>
      <c r="C110" s="62"/>
      <c r="D110" s="62"/>
      <c r="E110" s="62"/>
      <c r="F110" s="62"/>
      <c r="G110" s="62"/>
      <c r="H110" s="62"/>
      <c r="I110" s="62"/>
      <c r="J110" s="62"/>
      <c r="K110" s="62"/>
    </row>
    <row r="111" spans="1:18" s="30" customFormat="1" x14ac:dyDescent="0.25">
      <c r="A111" s="62"/>
      <c r="B111" s="62"/>
      <c r="C111" s="62"/>
      <c r="D111" s="62"/>
      <c r="E111" s="62"/>
      <c r="F111" s="62"/>
      <c r="G111" s="62"/>
      <c r="H111" s="62"/>
      <c r="I111" s="62"/>
      <c r="J111" s="62"/>
      <c r="K111" s="62"/>
    </row>
    <row r="112" spans="1:18" s="30" customFormat="1" x14ac:dyDescent="0.25">
      <c r="A112" s="62"/>
      <c r="B112" s="62"/>
      <c r="C112" s="62"/>
      <c r="D112" s="62"/>
      <c r="E112" s="62"/>
      <c r="F112" s="62"/>
      <c r="G112" s="62"/>
      <c r="H112" s="62"/>
      <c r="I112" s="62"/>
      <c r="J112" s="62"/>
      <c r="K112" s="62"/>
    </row>
    <row r="113" spans="1:11" s="30" customFormat="1" x14ac:dyDescent="0.25">
      <c r="A113" s="62"/>
      <c r="B113" s="62"/>
      <c r="C113" s="62"/>
      <c r="D113" s="62"/>
      <c r="E113" s="62"/>
      <c r="F113" s="62"/>
      <c r="G113" s="62"/>
      <c r="H113" s="62"/>
      <c r="I113" s="62"/>
      <c r="J113" s="62"/>
      <c r="K113" s="62"/>
    </row>
    <row r="114" spans="1:11" s="30" customFormat="1" x14ac:dyDescent="0.25">
      <c r="A114" s="62"/>
      <c r="B114" s="62"/>
      <c r="C114" s="62"/>
      <c r="D114" s="62"/>
      <c r="E114" s="62"/>
      <c r="F114" s="62"/>
      <c r="G114" s="62"/>
      <c r="H114" s="62"/>
      <c r="I114" s="62"/>
      <c r="J114" s="62"/>
      <c r="K114" s="62"/>
    </row>
    <row r="115" spans="1:11" s="30" customFormat="1" x14ac:dyDescent="0.25">
      <c r="A115" s="62"/>
      <c r="B115" s="62"/>
      <c r="C115" s="62"/>
      <c r="D115" s="62"/>
      <c r="E115" s="62"/>
      <c r="F115" s="62"/>
      <c r="G115" s="62"/>
      <c r="H115" s="62"/>
      <c r="I115" s="62"/>
      <c r="J115" s="62"/>
      <c r="K115" s="62"/>
    </row>
    <row r="116" spans="1:11" s="30" customFormat="1" x14ac:dyDescent="0.25">
      <c r="A116" s="62"/>
      <c r="B116" s="62"/>
      <c r="C116" s="62"/>
      <c r="D116" s="62"/>
      <c r="E116" s="62"/>
      <c r="F116" s="62"/>
      <c r="G116" s="62"/>
      <c r="H116" s="62"/>
      <c r="I116" s="62"/>
      <c r="J116" s="62"/>
      <c r="K116" s="62"/>
    </row>
    <row r="117" spans="1:11" s="30" customFormat="1" x14ac:dyDescent="0.25">
      <c r="A117" s="62"/>
      <c r="B117" s="62"/>
      <c r="C117" s="62"/>
      <c r="D117" s="62"/>
      <c r="E117" s="62"/>
      <c r="F117" s="62"/>
      <c r="G117" s="62"/>
      <c r="H117" s="62"/>
      <c r="I117" s="62"/>
      <c r="J117" s="62"/>
      <c r="K117" s="62"/>
    </row>
    <row r="118" spans="1:11" s="30" customFormat="1" x14ac:dyDescent="0.25">
      <c r="A118" s="62"/>
      <c r="B118" s="62"/>
      <c r="C118" s="62"/>
      <c r="D118" s="62"/>
      <c r="E118" s="62"/>
      <c r="F118" s="62"/>
      <c r="G118" s="62"/>
      <c r="H118" s="62"/>
      <c r="I118" s="62"/>
      <c r="J118" s="62"/>
      <c r="K118" s="62"/>
    </row>
    <row r="119" spans="1:11" s="30" customFormat="1" x14ac:dyDescent="0.25">
      <c r="A119" s="62"/>
      <c r="B119" s="62"/>
      <c r="C119" s="62"/>
      <c r="D119" s="62"/>
      <c r="E119" s="62"/>
      <c r="F119" s="62"/>
      <c r="G119" s="62"/>
      <c r="H119" s="62"/>
      <c r="I119" s="62"/>
      <c r="J119" s="62"/>
      <c r="K119" s="62"/>
    </row>
    <row r="120" spans="1:11" s="30" customFormat="1" x14ac:dyDescent="0.25">
      <c r="A120" s="62"/>
      <c r="B120" s="62"/>
      <c r="C120" s="62"/>
      <c r="D120" s="62"/>
      <c r="E120" s="62"/>
      <c r="F120" s="62"/>
      <c r="G120" s="62"/>
      <c r="H120" s="62"/>
      <c r="I120" s="62"/>
      <c r="J120" s="62"/>
      <c r="K120" s="62"/>
    </row>
    <row r="121" spans="1:11" s="30" customFormat="1" ht="8.25" customHeight="1" x14ac:dyDescent="0.25">
      <c r="A121" s="62"/>
      <c r="B121" s="62"/>
      <c r="C121" s="62"/>
      <c r="D121" s="62"/>
      <c r="E121" s="62"/>
      <c r="F121" s="62"/>
      <c r="G121" s="62"/>
      <c r="H121" s="62"/>
      <c r="I121" s="62"/>
      <c r="J121" s="62"/>
      <c r="K121" s="62"/>
    </row>
    <row r="122" spans="1:11" customFormat="1" ht="18.75" customHeight="1" x14ac:dyDescent="0.3">
      <c r="A122" s="313" t="s">
        <v>410</v>
      </c>
      <c r="B122" s="313"/>
      <c r="C122" s="313"/>
      <c r="D122" s="313"/>
      <c r="E122" s="31"/>
      <c r="F122" s="32"/>
      <c r="G122" s="32"/>
      <c r="J122" s="33"/>
    </row>
    <row r="123" spans="1:11" customFormat="1" ht="18.75" customHeight="1" x14ac:dyDescent="0.3">
      <c r="A123" s="314" t="s">
        <v>411</v>
      </c>
      <c r="B123" s="314"/>
      <c r="C123" s="314"/>
      <c r="D123" s="314"/>
      <c r="E123" s="34"/>
      <c r="F123" s="32"/>
      <c r="G123" s="32"/>
      <c r="J123" s="33"/>
    </row>
    <row r="124" spans="1:11" customFormat="1" ht="6.75" customHeight="1" x14ac:dyDescent="0.3">
      <c r="A124" s="34"/>
      <c r="B124" s="110"/>
      <c r="C124" s="34"/>
      <c r="D124" s="34"/>
      <c r="E124" s="34"/>
      <c r="F124" s="32"/>
      <c r="G124" s="32"/>
      <c r="J124" s="33"/>
    </row>
    <row r="125" spans="1:11" customFormat="1" ht="27" customHeight="1" x14ac:dyDescent="0.25">
      <c r="A125" s="314" t="s">
        <v>412</v>
      </c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</row>
    <row r="126" spans="1:11" customFormat="1" ht="27" customHeight="1" x14ac:dyDescent="0.25">
      <c r="A126" s="314" t="s">
        <v>1333</v>
      </c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</row>
    <row r="127" spans="1:11" s="56" customFormat="1" ht="27" customHeight="1" x14ac:dyDescent="0.25">
      <c r="A127" s="315" t="s">
        <v>813</v>
      </c>
      <c r="B127" s="315"/>
      <c r="C127" s="315"/>
      <c r="D127" s="315"/>
      <c r="E127" s="315"/>
      <c r="F127" s="315"/>
      <c r="G127" s="315"/>
      <c r="H127" s="315"/>
      <c r="I127" s="315"/>
      <c r="J127" s="315"/>
      <c r="K127" s="315"/>
    </row>
    <row r="128" spans="1:11" customFormat="1" ht="13.5" customHeight="1" x14ac:dyDescent="0.25">
      <c r="A128" s="35"/>
      <c r="B128" s="111"/>
      <c r="C128" s="37"/>
      <c r="D128" s="38"/>
      <c r="E128" s="35"/>
      <c r="F128" s="39"/>
      <c r="G128" s="39"/>
      <c r="H128" s="35"/>
      <c r="I128" s="37"/>
      <c r="J128" s="40"/>
    </row>
    <row r="129" spans="1:18" s="43" customFormat="1" ht="26.25" customHeight="1" x14ac:dyDescent="0.2">
      <c r="A129" s="310" t="s">
        <v>401</v>
      </c>
      <c r="B129" s="310" t="s">
        <v>413</v>
      </c>
      <c r="C129" s="306" t="s">
        <v>414</v>
      </c>
      <c r="D129" s="307"/>
      <c r="E129" s="310" t="s">
        <v>415</v>
      </c>
      <c r="F129" s="41" t="s">
        <v>416</v>
      </c>
      <c r="G129" s="41" t="s">
        <v>416</v>
      </c>
      <c r="H129" s="41" t="s">
        <v>417</v>
      </c>
      <c r="I129" s="41" t="s">
        <v>418</v>
      </c>
      <c r="J129" s="42" t="s">
        <v>419</v>
      </c>
      <c r="K129" s="310" t="s">
        <v>420</v>
      </c>
    </row>
    <row r="130" spans="1:18" s="43" customFormat="1" ht="26.25" customHeight="1" x14ac:dyDescent="0.2">
      <c r="A130" s="311"/>
      <c r="B130" s="311"/>
      <c r="C130" s="308"/>
      <c r="D130" s="309"/>
      <c r="E130" s="311"/>
      <c r="F130" s="44" t="s">
        <v>421</v>
      </c>
      <c r="G130" s="44" t="s">
        <v>709</v>
      </c>
      <c r="H130" s="44" t="s">
        <v>422</v>
      </c>
      <c r="I130" s="44" t="s">
        <v>423</v>
      </c>
      <c r="J130" s="45" t="s">
        <v>424</v>
      </c>
      <c r="K130" s="311"/>
    </row>
    <row r="131" spans="1:18" s="96" customFormat="1" ht="26.25" customHeight="1" x14ac:dyDescent="0.25">
      <c r="A131" s="86">
        <v>1</v>
      </c>
      <c r="B131" s="113" t="s">
        <v>77</v>
      </c>
      <c r="C131" s="87" t="s">
        <v>78</v>
      </c>
      <c r="D131" s="88" t="s">
        <v>79</v>
      </c>
      <c r="E131" s="89" t="s">
        <v>80</v>
      </c>
      <c r="F131" s="90">
        <v>3.45</v>
      </c>
      <c r="G131" s="91">
        <v>92</v>
      </c>
      <c r="H131" s="108" t="s">
        <v>442</v>
      </c>
      <c r="I131" s="108" t="s">
        <v>406</v>
      </c>
      <c r="J131" s="109">
        <v>960000</v>
      </c>
      <c r="K131" s="109"/>
      <c r="L131" s="93"/>
      <c r="M131" s="94" t="s">
        <v>82</v>
      </c>
      <c r="N131" s="95">
        <v>22</v>
      </c>
      <c r="O131" s="95">
        <v>22</v>
      </c>
      <c r="P131" s="95">
        <v>22</v>
      </c>
      <c r="Q131" s="95">
        <v>8.25</v>
      </c>
    </row>
    <row r="132" spans="1:18" ht="26.25" customHeight="1" x14ac:dyDescent="0.25">
      <c r="A132" s="316" t="s">
        <v>425</v>
      </c>
      <c r="B132" s="317"/>
      <c r="C132" s="317"/>
      <c r="D132" s="318"/>
      <c r="E132" s="46"/>
      <c r="F132" s="47"/>
      <c r="G132" s="47"/>
      <c r="H132" s="48"/>
      <c r="I132" s="48"/>
      <c r="J132" s="49">
        <f>SUM(J107:J131)</f>
        <v>960000</v>
      </c>
      <c r="K132" s="50"/>
      <c r="L132" s="51"/>
      <c r="M132" s="6"/>
      <c r="N132" s="6"/>
      <c r="O132" s="6"/>
      <c r="P132" s="6"/>
      <c r="Q132" s="2"/>
      <c r="R132" s="2"/>
    </row>
    <row r="133" spans="1:18" ht="23.25" customHeight="1" x14ac:dyDescent="0.25">
      <c r="A133" s="319" t="s">
        <v>1404</v>
      </c>
      <c r="B133" s="319"/>
      <c r="C133" s="319"/>
      <c r="D133" s="319"/>
      <c r="E133" s="319"/>
      <c r="F133" s="319"/>
      <c r="G133" s="319"/>
      <c r="H133" s="319"/>
      <c r="I133" s="319"/>
      <c r="J133" s="319"/>
      <c r="K133" s="319"/>
      <c r="L133" s="11"/>
      <c r="M133" s="11"/>
      <c r="N133" s="11"/>
      <c r="O133" s="11"/>
      <c r="P133" s="11"/>
      <c r="Q133" s="2"/>
      <c r="R133" s="2"/>
    </row>
    <row r="134" spans="1:18" ht="23.25" customHeight="1" x14ac:dyDescent="0.25">
      <c r="A134" s="116"/>
      <c r="B134" s="116"/>
      <c r="C134" s="116"/>
      <c r="D134" s="116"/>
      <c r="E134" s="116"/>
      <c r="F134" s="116"/>
      <c r="G134" s="116"/>
      <c r="H134" s="116"/>
      <c r="I134" s="116"/>
      <c r="J134" s="116"/>
      <c r="K134" s="116"/>
      <c r="L134" s="11"/>
      <c r="M134" s="11"/>
      <c r="N134" s="11"/>
      <c r="O134" s="11"/>
      <c r="P134" s="11"/>
      <c r="Q134" s="2"/>
      <c r="R134" s="2"/>
    </row>
    <row r="135" spans="1:18" s="30" customFormat="1" x14ac:dyDescent="0.25">
      <c r="A135" s="312" t="s">
        <v>426</v>
      </c>
      <c r="B135" s="312"/>
      <c r="C135" s="312"/>
      <c r="D135" s="312" t="s">
        <v>711</v>
      </c>
      <c r="E135" s="312"/>
      <c r="F135" s="312"/>
      <c r="G135" s="312"/>
      <c r="H135" s="312"/>
      <c r="I135" s="312" t="s">
        <v>427</v>
      </c>
      <c r="J135" s="312"/>
      <c r="K135" s="312"/>
    </row>
    <row r="136" spans="1:18" s="30" customFormat="1" ht="18.75" x14ac:dyDescent="0.3">
      <c r="A136" s="52"/>
      <c r="B136" s="112"/>
      <c r="C136" s="52"/>
      <c r="D136" s="312" t="s">
        <v>712</v>
      </c>
      <c r="E136" s="312"/>
      <c r="F136" s="312"/>
      <c r="G136" s="312"/>
      <c r="H136" s="312"/>
      <c r="I136" s="314" t="s">
        <v>428</v>
      </c>
      <c r="J136" s="314"/>
      <c r="K136" s="314"/>
    </row>
    <row r="137" spans="1:18" s="30" customFormat="1" ht="57" customHeight="1" x14ac:dyDescent="0.25">
      <c r="B137" s="112"/>
      <c r="D137" s="30" t="s">
        <v>429</v>
      </c>
      <c r="M137" s="30">
        <v>1</v>
      </c>
    </row>
    <row r="138" spans="1:18" s="30" customFormat="1" x14ac:dyDescent="0.25">
      <c r="B138" s="112"/>
    </row>
    <row r="139" spans="1:18" s="30" customFormat="1" ht="17.25" customHeight="1" x14ac:dyDescent="0.25">
      <c r="A139" s="314" t="s">
        <v>430</v>
      </c>
      <c r="B139" s="314"/>
      <c r="C139" s="314"/>
      <c r="D139" s="314" t="s">
        <v>431</v>
      </c>
      <c r="E139" s="314"/>
      <c r="F139" s="314"/>
      <c r="G139" s="314"/>
      <c r="H139" s="314"/>
      <c r="I139" s="314" t="s">
        <v>432</v>
      </c>
      <c r="J139" s="314"/>
      <c r="K139" s="314"/>
    </row>
    <row r="140" spans="1:18" s="30" customFormat="1" x14ac:dyDescent="0.25">
      <c r="A140" s="34"/>
      <c r="B140" s="110"/>
      <c r="C140" s="34"/>
      <c r="D140" s="34"/>
      <c r="E140" s="34"/>
      <c r="F140" s="34"/>
      <c r="G140" s="62"/>
      <c r="H140" s="34"/>
      <c r="I140" s="34"/>
      <c r="J140" s="34"/>
      <c r="K140" s="34"/>
    </row>
    <row r="141" spans="1:18" s="30" customFormat="1" x14ac:dyDescent="0.25">
      <c r="A141" s="34"/>
      <c r="B141" s="110"/>
      <c r="C141" s="34"/>
      <c r="D141" s="34"/>
      <c r="E141" s="34"/>
      <c r="F141" s="34"/>
      <c r="G141" s="62"/>
      <c r="H141" s="34"/>
      <c r="I141" s="34"/>
      <c r="J141" s="34"/>
      <c r="K141" s="34"/>
    </row>
    <row r="142" spans="1:18" s="30" customFormat="1" x14ac:dyDescent="0.25">
      <c r="A142" s="34"/>
      <c r="B142" s="110"/>
      <c r="C142" s="34"/>
      <c r="D142" s="34"/>
      <c r="E142" s="34"/>
      <c r="F142" s="34"/>
      <c r="G142" s="62"/>
      <c r="H142" s="34"/>
      <c r="I142" s="34"/>
      <c r="J142" s="34"/>
      <c r="K142" s="34"/>
    </row>
    <row r="143" spans="1:18" s="30" customFormat="1" x14ac:dyDescent="0.25">
      <c r="A143" s="34"/>
      <c r="B143" s="110"/>
      <c r="C143" s="34"/>
      <c r="D143" s="34"/>
      <c r="E143" s="34"/>
      <c r="F143" s="34"/>
      <c r="G143" s="62"/>
      <c r="H143" s="34"/>
      <c r="I143" s="34"/>
      <c r="J143" s="34"/>
      <c r="K143" s="34"/>
    </row>
    <row r="144" spans="1:18" s="30" customFormat="1" x14ac:dyDescent="0.25">
      <c r="A144" s="34"/>
      <c r="B144" s="110"/>
      <c r="C144" s="34"/>
      <c r="D144" s="34"/>
      <c r="E144" s="34"/>
      <c r="F144" s="34"/>
      <c r="G144" s="62"/>
      <c r="H144" s="34"/>
      <c r="I144" s="34"/>
      <c r="J144" s="34"/>
      <c r="K144" s="34"/>
    </row>
    <row r="145" spans="1:11" s="30" customFormat="1" x14ac:dyDescent="0.25">
      <c r="A145" s="53"/>
      <c r="B145" s="110"/>
      <c r="C145" s="53"/>
      <c r="D145" s="53"/>
      <c r="E145" s="53"/>
      <c r="F145" s="53"/>
      <c r="G145" s="62"/>
      <c r="H145" s="53"/>
      <c r="I145" s="53"/>
      <c r="J145" s="53"/>
      <c r="K145" s="53"/>
    </row>
    <row r="146" spans="1:11" s="30" customFormat="1" x14ac:dyDescent="0.25">
      <c r="A146" s="53"/>
      <c r="B146" s="110"/>
      <c r="C146" s="53"/>
      <c r="D146" s="53"/>
      <c r="E146" s="53"/>
      <c r="F146" s="53"/>
      <c r="G146" s="62"/>
      <c r="H146" s="53"/>
      <c r="I146" s="53"/>
      <c r="J146" s="53"/>
      <c r="K146" s="53"/>
    </row>
    <row r="147" spans="1:11" s="30" customFormat="1" x14ac:dyDescent="0.25">
      <c r="A147" s="53"/>
      <c r="B147" s="110"/>
      <c r="C147" s="53"/>
      <c r="D147" s="53"/>
      <c r="E147" s="53"/>
      <c r="F147" s="53"/>
      <c r="G147" s="62"/>
      <c r="H147" s="53"/>
      <c r="I147" s="53"/>
      <c r="J147" s="53"/>
      <c r="K147" s="53"/>
    </row>
    <row r="148" spans="1:11" s="30" customFormat="1" x14ac:dyDescent="0.25">
      <c r="A148" s="53"/>
      <c r="B148" s="110"/>
      <c r="C148" s="53"/>
      <c r="D148" s="53"/>
      <c r="E148" s="53"/>
      <c r="F148" s="53"/>
      <c r="G148" s="62"/>
      <c r="H148" s="53"/>
      <c r="I148" s="53"/>
      <c r="J148" s="53"/>
      <c r="K148" s="53"/>
    </row>
    <row r="149" spans="1:11" s="30" customFormat="1" x14ac:dyDescent="0.25">
      <c r="A149" s="53"/>
      <c r="B149" s="110"/>
      <c r="C149" s="53"/>
      <c r="D149" s="53"/>
      <c r="E149" s="53"/>
      <c r="F149" s="53"/>
      <c r="G149" s="62"/>
      <c r="H149" s="53"/>
      <c r="I149" s="53"/>
      <c r="J149" s="53"/>
      <c r="K149" s="53"/>
    </row>
    <row r="150" spans="1:11" s="30" customFormat="1" x14ac:dyDescent="0.25">
      <c r="A150" s="53"/>
      <c r="B150" s="110"/>
      <c r="C150" s="53"/>
      <c r="D150" s="53"/>
      <c r="E150" s="53"/>
      <c r="F150" s="53"/>
      <c r="G150" s="62"/>
      <c r="H150" s="53"/>
      <c r="I150" s="53"/>
      <c r="J150" s="53"/>
      <c r="K150" s="53"/>
    </row>
    <row r="151" spans="1:11" s="30" customFormat="1" x14ac:dyDescent="0.25">
      <c r="A151" s="53"/>
      <c r="B151" s="110"/>
      <c r="C151" s="53"/>
      <c r="D151" s="53"/>
      <c r="E151" s="53"/>
      <c r="F151" s="53"/>
      <c r="G151" s="62"/>
      <c r="H151" s="53"/>
      <c r="I151" s="53"/>
      <c r="J151" s="53"/>
      <c r="K151" s="53"/>
    </row>
    <row r="152" spans="1:11" s="30" customFormat="1" x14ac:dyDescent="0.25">
      <c r="A152" s="53"/>
      <c r="B152" s="110"/>
      <c r="C152" s="53"/>
      <c r="D152" s="53"/>
      <c r="E152" s="53"/>
      <c r="F152" s="53"/>
      <c r="G152" s="62"/>
      <c r="H152" s="53"/>
      <c r="I152" s="53"/>
      <c r="J152" s="53"/>
      <c r="K152" s="53"/>
    </row>
    <row r="153" spans="1:11" s="30" customFormat="1" x14ac:dyDescent="0.25">
      <c r="A153" s="53"/>
      <c r="B153" s="110"/>
      <c r="C153" s="53"/>
      <c r="D153" s="53"/>
      <c r="E153" s="53"/>
      <c r="F153" s="53"/>
      <c r="G153" s="62"/>
      <c r="H153" s="53"/>
      <c r="I153" s="53"/>
      <c r="J153" s="53"/>
      <c r="K153" s="53"/>
    </row>
    <row r="154" spans="1:11" s="30" customFormat="1" x14ac:dyDescent="0.25">
      <c r="A154" s="53"/>
      <c r="B154" s="110"/>
      <c r="C154" s="53"/>
      <c r="D154" s="53"/>
      <c r="E154" s="53"/>
      <c r="F154" s="53"/>
      <c r="G154" s="62"/>
      <c r="H154" s="53"/>
      <c r="I154" s="53"/>
      <c r="J154" s="53"/>
      <c r="K154" s="53"/>
    </row>
    <row r="155" spans="1:11" s="30" customFormat="1" x14ac:dyDescent="0.25">
      <c r="A155" s="53"/>
      <c r="B155" s="110"/>
      <c r="C155" s="53"/>
      <c r="D155" s="53"/>
      <c r="E155" s="53"/>
      <c r="F155" s="53"/>
      <c r="G155" s="62"/>
      <c r="H155" s="53"/>
      <c r="I155" s="53"/>
      <c r="J155" s="53"/>
      <c r="K155" s="53"/>
    </row>
    <row r="156" spans="1:11" s="30" customFormat="1" x14ac:dyDescent="0.25">
      <c r="A156" s="53"/>
      <c r="B156" s="110"/>
      <c r="C156" s="53"/>
      <c r="D156" s="53"/>
      <c r="E156" s="53"/>
      <c r="F156" s="53"/>
      <c r="G156" s="62"/>
      <c r="H156" s="53"/>
      <c r="I156" s="53"/>
      <c r="J156" s="53"/>
      <c r="K156" s="53"/>
    </row>
    <row r="157" spans="1:11" s="30" customFormat="1" x14ac:dyDescent="0.25">
      <c r="A157" s="53"/>
      <c r="B157" s="110"/>
      <c r="C157" s="53"/>
      <c r="D157" s="53"/>
      <c r="E157" s="53"/>
      <c r="F157" s="53"/>
      <c r="G157" s="62"/>
      <c r="H157" s="53"/>
      <c r="I157" s="53"/>
      <c r="J157" s="53"/>
      <c r="K157" s="53"/>
    </row>
    <row r="158" spans="1:11" s="30" customFormat="1" x14ac:dyDescent="0.25">
      <c r="A158" s="53"/>
      <c r="B158" s="110"/>
      <c r="C158" s="53"/>
      <c r="D158" s="53"/>
      <c r="E158" s="53"/>
      <c r="F158" s="53"/>
      <c r="G158" s="62"/>
      <c r="H158" s="53"/>
      <c r="I158" s="53"/>
      <c r="J158" s="53"/>
      <c r="K158" s="53"/>
    </row>
    <row r="159" spans="1:11" s="30" customFormat="1" x14ac:dyDescent="0.25">
      <c r="A159" s="53"/>
      <c r="B159" s="110"/>
      <c r="C159" s="53"/>
      <c r="D159" s="53"/>
      <c r="E159" s="53"/>
      <c r="F159" s="53"/>
      <c r="G159" s="62"/>
      <c r="H159" s="53"/>
      <c r="I159" s="53"/>
      <c r="J159" s="53"/>
      <c r="K159" s="53"/>
    </row>
    <row r="160" spans="1:11" s="30" customFormat="1" x14ac:dyDescent="0.25">
      <c r="A160" s="53"/>
      <c r="B160" s="110"/>
      <c r="C160" s="53"/>
      <c r="D160" s="53"/>
      <c r="E160" s="53"/>
      <c r="F160" s="53"/>
      <c r="G160" s="62"/>
      <c r="H160" s="53"/>
      <c r="I160" s="53"/>
      <c r="J160" s="53"/>
      <c r="K160" s="53"/>
    </row>
    <row r="161" spans="1:11" s="30" customFormat="1" x14ac:dyDescent="0.25">
      <c r="A161" s="53"/>
      <c r="B161" s="110"/>
      <c r="C161" s="53"/>
      <c r="D161" s="53"/>
      <c r="E161" s="53"/>
      <c r="F161" s="53"/>
      <c r="G161" s="62"/>
      <c r="H161" s="53"/>
      <c r="I161" s="53"/>
      <c r="J161" s="53"/>
      <c r="K161" s="53"/>
    </row>
    <row r="162" spans="1:11" s="30" customFormat="1" x14ac:dyDescent="0.25">
      <c r="A162" s="53"/>
      <c r="B162" s="110"/>
      <c r="C162" s="53"/>
      <c r="D162" s="53"/>
      <c r="E162" s="53"/>
      <c r="F162" s="53"/>
      <c r="G162" s="62"/>
      <c r="H162" s="53"/>
      <c r="I162" s="53"/>
      <c r="J162" s="53"/>
      <c r="K162" s="53"/>
    </row>
    <row r="163" spans="1:11" s="30" customFormat="1" x14ac:dyDescent="0.25">
      <c r="A163" s="53"/>
      <c r="B163" s="110"/>
      <c r="C163" s="53"/>
      <c r="D163" s="53"/>
      <c r="E163" s="53"/>
      <c r="F163" s="53"/>
      <c r="G163" s="62"/>
      <c r="H163" s="53"/>
      <c r="I163" s="53"/>
      <c r="J163" s="53"/>
      <c r="K163" s="53"/>
    </row>
    <row r="164" spans="1:11" s="30" customFormat="1" x14ac:dyDescent="0.25">
      <c r="A164" s="53"/>
      <c r="B164" s="110"/>
      <c r="C164" s="53"/>
      <c r="D164" s="53"/>
      <c r="E164" s="53"/>
      <c r="F164" s="53"/>
      <c r="G164" s="62"/>
      <c r="H164" s="53"/>
      <c r="I164" s="53"/>
      <c r="J164" s="53"/>
      <c r="K164" s="53"/>
    </row>
    <row r="165" spans="1:11" s="30" customFormat="1" x14ac:dyDescent="0.25">
      <c r="A165" s="53"/>
      <c r="B165" s="110"/>
      <c r="C165" s="53"/>
      <c r="D165" s="53"/>
      <c r="E165" s="53"/>
      <c r="F165" s="53"/>
      <c r="G165" s="62"/>
      <c r="H165" s="53"/>
      <c r="I165" s="53"/>
      <c r="J165" s="53"/>
      <c r="K165" s="53"/>
    </row>
    <row r="166" spans="1:11" s="30" customFormat="1" x14ac:dyDescent="0.25">
      <c r="A166" s="53"/>
      <c r="B166" s="110"/>
      <c r="C166" s="53"/>
      <c r="D166" s="53"/>
      <c r="E166" s="53"/>
      <c r="F166" s="53"/>
      <c r="G166" s="62"/>
      <c r="H166" s="53"/>
      <c r="I166" s="53"/>
      <c r="J166" s="53"/>
      <c r="K166" s="53"/>
    </row>
    <row r="167" spans="1:11" s="30" customFormat="1" x14ac:dyDescent="0.25">
      <c r="A167" s="53"/>
      <c r="B167" s="110"/>
      <c r="C167" s="53"/>
      <c r="D167" s="53"/>
      <c r="E167" s="53"/>
      <c r="F167" s="53"/>
      <c r="G167" s="62"/>
      <c r="H167" s="53"/>
      <c r="I167" s="53"/>
      <c r="J167" s="53"/>
      <c r="K167" s="53"/>
    </row>
    <row r="168" spans="1:11" s="30" customFormat="1" x14ac:dyDescent="0.25">
      <c r="A168" s="53"/>
      <c r="B168" s="110"/>
      <c r="C168" s="53"/>
      <c r="D168" s="53"/>
      <c r="E168" s="53"/>
      <c r="F168" s="53"/>
      <c r="G168" s="62"/>
      <c r="H168" s="53"/>
      <c r="I168" s="53"/>
      <c r="J168" s="53"/>
      <c r="K168" s="53"/>
    </row>
    <row r="169" spans="1:11" s="30" customFormat="1" x14ac:dyDescent="0.25">
      <c r="A169" s="53"/>
      <c r="B169" s="110"/>
      <c r="C169" s="53"/>
      <c r="D169" s="53"/>
      <c r="E169" s="53"/>
      <c r="F169" s="53"/>
      <c r="G169" s="62"/>
      <c r="H169" s="53"/>
      <c r="I169" s="53"/>
      <c r="J169" s="53"/>
      <c r="K169" s="53"/>
    </row>
    <row r="170" spans="1:11" s="30" customFormat="1" x14ac:dyDescent="0.25">
      <c r="A170" s="53"/>
      <c r="B170" s="110"/>
      <c r="C170" s="53"/>
      <c r="D170" s="53"/>
      <c r="E170" s="53"/>
      <c r="F170" s="53"/>
      <c r="G170" s="62"/>
      <c r="H170" s="53"/>
      <c r="I170" s="53"/>
      <c r="J170" s="53"/>
      <c r="K170" s="53"/>
    </row>
    <row r="171" spans="1:11" s="30" customFormat="1" x14ac:dyDescent="0.25">
      <c r="A171" s="53"/>
      <c r="B171" s="110"/>
      <c r="C171" s="53"/>
      <c r="D171" s="53"/>
      <c r="E171" s="53"/>
      <c r="F171" s="53"/>
      <c r="G171" s="62"/>
      <c r="H171" s="53"/>
      <c r="I171" s="53"/>
      <c r="J171" s="53"/>
      <c r="K171" s="53"/>
    </row>
    <row r="172" spans="1:11" s="30" customFormat="1" x14ac:dyDescent="0.25">
      <c r="A172" s="53"/>
      <c r="B172" s="110"/>
      <c r="C172" s="53"/>
      <c r="D172" s="53"/>
      <c r="E172" s="53"/>
      <c r="F172" s="53"/>
      <c r="G172" s="62"/>
      <c r="H172" s="53"/>
      <c r="I172" s="53"/>
      <c r="J172" s="53"/>
      <c r="K172" s="53"/>
    </row>
    <row r="173" spans="1:11" s="30" customFormat="1" x14ac:dyDescent="0.25">
      <c r="A173" s="53"/>
      <c r="B173" s="110"/>
      <c r="C173" s="53"/>
      <c r="D173" s="53"/>
      <c r="E173" s="53"/>
      <c r="F173" s="53"/>
      <c r="G173" s="62"/>
      <c r="H173" s="53"/>
      <c r="I173" s="53"/>
      <c r="J173" s="53"/>
      <c r="K173" s="53"/>
    </row>
    <row r="174" spans="1:11" s="30" customFormat="1" x14ac:dyDescent="0.25">
      <c r="A174" s="53"/>
      <c r="B174" s="110"/>
      <c r="C174" s="53"/>
      <c r="D174" s="53"/>
      <c r="E174" s="53"/>
      <c r="F174" s="53"/>
      <c r="G174" s="62"/>
      <c r="H174" s="53"/>
      <c r="I174" s="53"/>
      <c r="J174" s="53"/>
      <c r="K174" s="53"/>
    </row>
    <row r="175" spans="1:11" s="30" customFormat="1" x14ac:dyDescent="0.25">
      <c r="A175" s="53"/>
      <c r="B175" s="110"/>
      <c r="C175" s="53"/>
      <c r="D175" s="53"/>
      <c r="E175" s="53"/>
      <c r="F175" s="53"/>
      <c r="G175" s="62"/>
      <c r="H175" s="53"/>
      <c r="I175" s="53"/>
      <c r="J175" s="53"/>
      <c r="K175" s="53"/>
    </row>
    <row r="176" spans="1:11" s="30" customFormat="1" x14ac:dyDescent="0.25">
      <c r="A176" s="53"/>
      <c r="B176" s="110"/>
      <c r="C176" s="53"/>
      <c r="D176" s="53"/>
      <c r="E176" s="53"/>
      <c r="F176" s="53"/>
      <c r="G176" s="62"/>
      <c r="H176" s="53"/>
      <c r="I176" s="53"/>
      <c r="J176" s="53"/>
      <c r="K176" s="53"/>
    </row>
    <row r="177" spans="1:11" s="30" customFormat="1" x14ac:dyDescent="0.25">
      <c r="A177" s="53"/>
      <c r="B177" s="110"/>
      <c r="C177" s="53"/>
      <c r="D177" s="53"/>
      <c r="E177" s="53"/>
      <c r="F177" s="53"/>
      <c r="G177" s="62"/>
      <c r="H177" s="53"/>
      <c r="I177" s="53"/>
      <c r="J177" s="53"/>
      <c r="K177" s="53"/>
    </row>
    <row r="178" spans="1:11" s="30" customFormat="1" x14ac:dyDescent="0.25">
      <c r="A178" s="53"/>
      <c r="B178" s="110"/>
      <c r="C178" s="53"/>
      <c r="D178" s="53"/>
      <c r="E178" s="53"/>
      <c r="F178" s="53"/>
      <c r="G178" s="62"/>
      <c r="H178" s="53"/>
      <c r="I178" s="53"/>
      <c r="J178" s="53"/>
      <c r="K178" s="53"/>
    </row>
    <row r="179" spans="1:11" s="30" customFormat="1" x14ac:dyDescent="0.25">
      <c r="A179" s="53"/>
      <c r="B179" s="110"/>
      <c r="C179" s="53"/>
      <c r="D179" s="53"/>
      <c r="E179" s="53"/>
      <c r="F179" s="53"/>
      <c r="G179" s="62"/>
      <c r="H179" s="53"/>
      <c r="I179" s="53"/>
      <c r="J179" s="53"/>
      <c r="K179" s="53"/>
    </row>
    <row r="180" spans="1:11" s="30" customFormat="1" x14ac:dyDescent="0.25">
      <c r="A180" s="53"/>
      <c r="B180" s="110"/>
      <c r="C180" s="53"/>
      <c r="D180" s="53"/>
      <c r="E180" s="53"/>
      <c r="F180" s="53"/>
      <c r="G180" s="62"/>
      <c r="H180" s="53"/>
      <c r="I180" s="53"/>
      <c r="J180" s="53"/>
      <c r="K180" s="53"/>
    </row>
    <row r="181" spans="1:11" s="30" customFormat="1" x14ac:dyDescent="0.25">
      <c r="A181" s="53"/>
      <c r="B181" s="110"/>
      <c r="C181" s="53"/>
      <c r="D181" s="53"/>
      <c r="E181" s="53"/>
      <c r="F181" s="53"/>
      <c r="G181" s="62"/>
      <c r="H181" s="53"/>
      <c r="I181" s="53"/>
      <c r="J181" s="53"/>
      <c r="K181" s="53"/>
    </row>
    <row r="182" spans="1:11" s="30" customFormat="1" x14ac:dyDescent="0.25">
      <c r="A182" s="53"/>
      <c r="B182" s="110"/>
      <c r="C182" s="53"/>
      <c r="D182" s="53"/>
      <c r="E182" s="53"/>
      <c r="F182" s="53"/>
      <c r="G182" s="62"/>
      <c r="H182" s="53"/>
      <c r="I182" s="53"/>
      <c r="J182" s="53"/>
      <c r="K182" s="53"/>
    </row>
    <row r="183" spans="1:11" s="30" customFormat="1" x14ac:dyDescent="0.25">
      <c r="A183" s="53"/>
      <c r="B183" s="110"/>
      <c r="C183" s="53"/>
      <c r="D183" s="53"/>
      <c r="E183" s="53"/>
      <c r="F183" s="53"/>
      <c r="G183" s="62"/>
      <c r="H183" s="53"/>
      <c r="I183" s="53"/>
      <c r="J183" s="53"/>
      <c r="K183" s="53"/>
    </row>
    <row r="184" spans="1:11" s="30" customFormat="1" x14ac:dyDescent="0.25">
      <c r="A184" s="53"/>
      <c r="B184" s="110"/>
      <c r="C184" s="53"/>
      <c r="D184" s="53"/>
      <c r="E184" s="53"/>
      <c r="F184" s="53"/>
      <c r="G184" s="62"/>
      <c r="H184" s="53"/>
      <c r="I184" s="53"/>
      <c r="J184" s="53"/>
      <c r="K184" s="53"/>
    </row>
    <row r="185" spans="1:11" s="30" customFormat="1" x14ac:dyDescent="0.25">
      <c r="A185" s="53"/>
      <c r="B185" s="110"/>
      <c r="C185" s="53"/>
      <c r="D185" s="53"/>
      <c r="E185" s="53"/>
      <c r="F185" s="53"/>
      <c r="G185" s="62"/>
      <c r="H185" s="53"/>
      <c r="I185" s="53"/>
      <c r="J185" s="53"/>
      <c r="K185" s="53"/>
    </row>
    <row r="186" spans="1:11" s="30" customFormat="1" x14ac:dyDescent="0.25">
      <c r="A186" s="53"/>
      <c r="B186" s="110"/>
      <c r="C186" s="53"/>
      <c r="D186" s="53"/>
      <c r="E186" s="53"/>
      <c r="F186" s="53"/>
      <c r="G186" s="62"/>
      <c r="H186" s="53"/>
      <c r="I186" s="53"/>
      <c r="J186" s="53"/>
      <c r="K186" s="53"/>
    </row>
    <row r="187" spans="1:11" s="30" customFormat="1" x14ac:dyDescent="0.25">
      <c r="A187" s="53"/>
      <c r="B187" s="110"/>
      <c r="C187" s="53"/>
      <c r="D187" s="53"/>
      <c r="E187" s="53"/>
      <c r="F187" s="53"/>
      <c r="G187" s="62"/>
      <c r="H187" s="53"/>
      <c r="I187" s="53"/>
      <c r="J187" s="53"/>
      <c r="K187" s="53"/>
    </row>
    <row r="188" spans="1:11" s="30" customFormat="1" x14ac:dyDescent="0.25">
      <c r="A188" s="53"/>
      <c r="B188" s="110"/>
      <c r="C188" s="53"/>
      <c r="D188" s="53"/>
      <c r="E188" s="53"/>
      <c r="F188" s="53"/>
      <c r="G188" s="62"/>
      <c r="H188" s="53"/>
      <c r="I188" s="53"/>
      <c r="J188" s="53"/>
      <c r="K188" s="53"/>
    </row>
    <row r="189" spans="1:11" s="30" customFormat="1" x14ac:dyDescent="0.25">
      <c r="A189" s="53"/>
      <c r="B189" s="110"/>
      <c r="C189" s="53"/>
      <c r="D189" s="53"/>
      <c r="E189" s="53"/>
      <c r="F189" s="53"/>
      <c r="G189" s="62"/>
      <c r="H189" s="53"/>
      <c r="I189" s="53"/>
      <c r="J189" s="53"/>
      <c r="K189" s="53"/>
    </row>
    <row r="190" spans="1:11" s="30" customFormat="1" x14ac:dyDescent="0.25">
      <c r="A190" s="53"/>
      <c r="B190" s="110"/>
      <c r="C190" s="53"/>
      <c r="D190" s="53"/>
      <c r="E190" s="53"/>
      <c r="F190" s="53"/>
      <c r="G190" s="62"/>
      <c r="H190" s="53"/>
      <c r="I190" s="53"/>
      <c r="J190" s="53"/>
      <c r="K190" s="53"/>
    </row>
    <row r="191" spans="1:11" s="30" customFormat="1" x14ac:dyDescent="0.25">
      <c r="A191" s="53"/>
      <c r="B191" s="110"/>
      <c r="C191" s="53"/>
      <c r="D191" s="53"/>
      <c r="E191" s="53"/>
      <c r="F191" s="53"/>
      <c r="G191" s="62"/>
      <c r="H191" s="53"/>
      <c r="I191" s="53"/>
      <c r="J191" s="53"/>
      <c r="K191" s="53"/>
    </row>
    <row r="192" spans="1:11" s="30" customFormat="1" x14ac:dyDescent="0.25">
      <c r="A192" s="53"/>
      <c r="B192" s="110"/>
      <c r="C192" s="53"/>
      <c r="D192" s="53"/>
      <c r="E192" s="53"/>
      <c r="F192" s="53"/>
      <c r="G192" s="62"/>
      <c r="H192" s="53"/>
      <c r="I192" s="53"/>
      <c r="J192" s="53"/>
      <c r="K192" s="53"/>
    </row>
    <row r="193" spans="1:11" s="30" customFormat="1" x14ac:dyDescent="0.25">
      <c r="A193" s="53"/>
      <c r="B193" s="110"/>
      <c r="C193" s="53"/>
      <c r="D193" s="53"/>
      <c r="E193" s="53"/>
      <c r="F193" s="53"/>
      <c r="G193" s="62"/>
      <c r="H193" s="53"/>
      <c r="I193" s="53"/>
      <c r="J193" s="53"/>
      <c r="K193" s="53"/>
    </row>
    <row r="194" spans="1:11" s="30" customFormat="1" x14ac:dyDescent="0.25">
      <c r="A194" s="53"/>
      <c r="B194" s="110"/>
      <c r="C194" s="53"/>
      <c r="D194" s="53"/>
      <c r="E194" s="53"/>
      <c r="F194" s="53"/>
      <c r="G194" s="62"/>
      <c r="H194" s="53"/>
      <c r="I194" s="53"/>
      <c r="J194" s="53"/>
      <c r="K194" s="53"/>
    </row>
    <row r="195" spans="1:11" s="30" customFormat="1" x14ac:dyDescent="0.25">
      <c r="A195" s="53"/>
      <c r="B195" s="110"/>
      <c r="C195" s="53"/>
      <c r="D195" s="53"/>
      <c r="E195" s="53"/>
      <c r="F195" s="53"/>
      <c r="G195" s="62"/>
      <c r="H195" s="53"/>
      <c r="I195" s="53"/>
      <c r="J195" s="53"/>
      <c r="K195" s="53"/>
    </row>
    <row r="196" spans="1:11" s="30" customFormat="1" x14ac:dyDescent="0.25">
      <c r="A196" s="53"/>
      <c r="B196" s="110"/>
      <c r="C196" s="53"/>
      <c r="D196" s="53"/>
      <c r="E196" s="53"/>
      <c r="F196" s="53"/>
      <c r="G196" s="62"/>
      <c r="H196" s="53"/>
      <c r="I196" s="53"/>
      <c r="J196" s="53"/>
      <c r="K196" s="53"/>
    </row>
    <row r="197" spans="1:11" s="30" customFormat="1" x14ac:dyDescent="0.25">
      <c r="A197" s="53"/>
      <c r="B197" s="110"/>
      <c r="C197" s="53"/>
      <c r="D197" s="53"/>
      <c r="E197" s="53"/>
      <c r="F197" s="53"/>
      <c r="G197" s="62"/>
      <c r="H197" s="53"/>
      <c r="I197" s="53"/>
      <c r="J197" s="53"/>
      <c r="K197" s="53"/>
    </row>
    <row r="198" spans="1:11" s="30" customFormat="1" x14ac:dyDescent="0.25">
      <c r="A198" s="53"/>
      <c r="B198" s="110"/>
      <c r="C198" s="53"/>
      <c r="D198" s="53"/>
      <c r="E198" s="53"/>
      <c r="F198" s="53"/>
      <c r="G198" s="62"/>
      <c r="H198" s="53"/>
      <c r="I198" s="53"/>
      <c r="J198" s="53"/>
      <c r="K198" s="53"/>
    </row>
    <row r="199" spans="1:11" s="30" customFormat="1" x14ac:dyDescent="0.25">
      <c r="A199" s="53"/>
      <c r="B199" s="110"/>
      <c r="C199" s="53"/>
      <c r="D199" s="53"/>
      <c r="E199" s="53"/>
      <c r="F199" s="53"/>
      <c r="G199" s="62"/>
      <c r="H199" s="53"/>
      <c r="I199" s="53"/>
      <c r="J199" s="53"/>
      <c r="K199" s="53"/>
    </row>
    <row r="200" spans="1:11" s="30" customFormat="1" x14ac:dyDescent="0.25">
      <c r="A200" s="53"/>
      <c r="B200" s="110"/>
      <c r="C200" s="53"/>
      <c r="D200" s="53"/>
      <c r="E200" s="53"/>
      <c r="F200" s="53"/>
      <c r="G200" s="62"/>
      <c r="H200" s="53"/>
      <c r="I200" s="53"/>
      <c r="J200" s="53"/>
      <c r="K200" s="53"/>
    </row>
    <row r="201" spans="1:11" s="30" customFormat="1" x14ac:dyDescent="0.25">
      <c r="A201" s="53"/>
      <c r="B201" s="110"/>
      <c r="C201" s="53"/>
      <c r="D201" s="53"/>
      <c r="E201" s="53"/>
      <c r="F201" s="53"/>
      <c r="G201" s="62"/>
      <c r="H201" s="53"/>
      <c r="I201" s="53"/>
      <c r="J201" s="53"/>
      <c r="K201" s="53"/>
    </row>
    <row r="202" spans="1:11" s="30" customFormat="1" x14ac:dyDescent="0.25">
      <c r="A202" s="53"/>
      <c r="B202" s="110"/>
      <c r="C202" s="53"/>
      <c r="D202" s="53"/>
      <c r="E202" s="53"/>
      <c r="F202" s="53"/>
      <c r="G202" s="62"/>
      <c r="H202" s="53"/>
      <c r="I202" s="53"/>
      <c r="J202" s="53"/>
      <c r="K202" s="53"/>
    </row>
    <row r="203" spans="1:11" s="30" customFormat="1" x14ac:dyDescent="0.25">
      <c r="A203" s="53"/>
      <c r="B203" s="110"/>
      <c r="C203" s="53"/>
      <c r="D203" s="53"/>
      <c r="E203" s="53"/>
      <c r="F203" s="53"/>
      <c r="G203" s="62"/>
      <c r="H203" s="53"/>
      <c r="I203" s="53"/>
      <c r="J203" s="53"/>
      <c r="K203" s="53"/>
    </row>
    <row r="204" spans="1:11" s="30" customFormat="1" x14ac:dyDescent="0.25">
      <c r="A204" s="53"/>
      <c r="B204" s="110"/>
      <c r="C204" s="53"/>
      <c r="D204" s="53"/>
      <c r="E204" s="53"/>
      <c r="F204" s="53"/>
      <c r="G204" s="62"/>
      <c r="H204" s="53"/>
      <c r="I204" s="53"/>
      <c r="J204" s="53"/>
      <c r="K204" s="53"/>
    </row>
    <row r="205" spans="1:11" s="30" customFormat="1" x14ac:dyDescent="0.25">
      <c r="A205" s="53"/>
      <c r="B205" s="110"/>
      <c r="C205" s="53"/>
      <c r="D205" s="53"/>
      <c r="E205" s="53"/>
      <c r="F205" s="53"/>
      <c r="G205" s="62"/>
      <c r="H205" s="53"/>
      <c r="I205" s="53"/>
      <c r="J205" s="53"/>
      <c r="K205" s="53"/>
    </row>
    <row r="206" spans="1:11" s="30" customFormat="1" x14ac:dyDescent="0.25">
      <c r="A206" s="53"/>
      <c r="B206" s="110"/>
      <c r="C206" s="53"/>
      <c r="D206" s="53"/>
      <c r="E206" s="53"/>
      <c r="F206" s="53"/>
      <c r="G206" s="62"/>
      <c r="H206" s="53"/>
      <c r="I206" s="53"/>
      <c r="J206" s="53"/>
      <c r="K206" s="53"/>
    </row>
    <row r="207" spans="1:11" s="30" customFormat="1" x14ac:dyDescent="0.25">
      <c r="A207" s="53"/>
      <c r="B207" s="110"/>
      <c r="C207" s="53"/>
      <c r="D207" s="53"/>
      <c r="E207" s="53"/>
      <c r="F207" s="53"/>
      <c r="G207" s="62"/>
      <c r="H207" s="53"/>
      <c r="I207" s="53"/>
      <c r="J207" s="53"/>
      <c r="K207" s="53"/>
    </row>
    <row r="208" spans="1:11" s="30" customFormat="1" x14ac:dyDescent="0.25">
      <c r="A208" s="53"/>
      <c r="B208" s="110"/>
      <c r="C208" s="53"/>
      <c r="D208" s="53"/>
      <c r="E208" s="53"/>
      <c r="F208" s="53"/>
      <c r="G208" s="62"/>
      <c r="H208" s="53"/>
      <c r="I208" s="53"/>
      <c r="J208" s="53"/>
      <c r="K208" s="53"/>
    </row>
    <row r="209" spans="1:11" s="30" customFormat="1" x14ac:dyDescent="0.25">
      <c r="A209" s="53"/>
      <c r="B209" s="110"/>
      <c r="C209" s="53"/>
      <c r="D209" s="53"/>
      <c r="E209" s="53"/>
      <c r="F209" s="53"/>
      <c r="G209" s="62"/>
      <c r="H209" s="53"/>
      <c r="I209" s="53"/>
      <c r="J209" s="53"/>
      <c r="K209" s="53"/>
    </row>
    <row r="210" spans="1:11" s="30" customFormat="1" x14ac:dyDescent="0.25">
      <c r="A210" s="53"/>
      <c r="B210" s="110"/>
      <c r="C210" s="53"/>
      <c r="D210" s="53"/>
      <c r="E210" s="53"/>
      <c r="F210" s="53"/>
      <c r="G210" s="62"/>
      <c r="H210" s="53"/>
      <c r="I210" s="53"/>
      <c r="J210" s="53"/>
      <c r="K210" s="53"/>
    </row>
    <row r="211" spans="1:11" s="30" customFormat="1" x14ac:dyDescent="0.25">
      <c r="A211" s="53"/>
      <c r="B211" s="110"/>
      <c r="C211" s="53"/>
      <c r="D211" s="53"/>
      <c r="E211" s="53"/>
      <c r="F211" s="53"/>
      <c r="G211" s="62"/>
      <c r="H211" s="53"/>
      <c r="I211" s="53"/>
      <c r="J211" s="53"/>
      <c r="K211" s="53"/>
    </row>
    <row r="212" spans="1:11" s="30" customFormat="1" x14ac:dyDescent="0.25">
      <c r="A212" s="53"/>
      <c r="B212" s="110"/>
      <c r="C212" s="53"/>
      <c r="D212" s="53"/>
      <c r="E212" s="53"/>
      <c r="F212" s="53"/>
      <c r="G212" s="62"/>
      <c r="H212" s="53"/>
      <c r="I212" s="53"/>
      <c r="J212" s="53"/>
      <c r="K212" s="53"/>
    </row>
    <row r="213" spans="1:11" s="30" customFormat="1" x14ac:dyDescent="0.25">
      <c r="A213" s="53"/>
      <c r="B213" s="110"/>
      <c r="C213" s="53"/>
      <c r="D213" s="53"/>
      <c r="E213" s="53"/>
      <c r="F213" s="53"/>
      <c r="G213" s="62"/>
      <c r="H213" s="53"/>
      <c r="I213" s="53"/>
      <c r="J213" s="53"/>
      <c r="K213" s="53"/>
    </row>
    <row r="214" spans="1:11" s="30" customFormat="1" x14ac:dyDescent="0.25">
      <c r="A214" s="53"/>
      <c r="B214" s="110"/>
      <c r="C214" s="53"/>
      <c r="D214" s="53"/>
      <c r="E214" s="53"/>
      <c r="F214" s="53"/>
      <c r="G214" s="62"/>
      <c r="H214" s="53"/>
      <c r="I214" s="53"/>
      <c r="J214" s="53"/>
      <c r="K214" s="53"/>
    </row>
    <row r="215" spans="1:11" s="30" customFormat="1" x14ac:dyDescent="0.25">
      <c r="A215" s="53"/>
      <c r="B215" s="110"/>
      <c r="C215" s="53"/>
      <c r="D215" s="53"/>
      <c r="E215" s="53"/>
      <c r="F215" s="53"/>
      <c r="G215" s="62"/>
      <c r="H215" s="53"/>
      <c r="I215" s="53"/>
      <c r="J215" s="53"/>
      <c r="K215" s="53"/>
    </row>
    <row r="216" spans="1:11" s="30" customFormat="1" x14ac:dyDescent="0.25">
      <c r="A216" s="53"/>
      <c r="B216" s="110"/>
      <c r="C216" s="53"/>
      <c r="D216" s="53"/>
      <c r="E216" s="53"/>
      <c r="F216" s="53"/>
      <c r="G216" s="62"/>
      <c r="H216" s="53"/>
      <c r="I216" s="53"/>
      <c r="J216" s="53"/>
      <c r="K216" s="53"/>
    </row>
    <row r="217" spans="1:11" s="30" customFormat="1" x14ac:dyDescent="0.25">
      <c r="A217" s="53"/>
      <c r="B217" s="110"/>
      <c r="C217" s="53"/>
      <c r="D217" s="53"/>
      <c r="E217" s="53"/>
      <c r="F217" s="53"/>
      <c r="G217" s="62"/>
      <c r="H217" s="53"/>
      <c r="I217" s="53"/>
      <c r="J217" s="53"/>
      <c r="K217" s="53"/>
    </row>
    <row r="218" spans="1:11" s="30" customFormat="1" x14ac:dyDescent="0.25">
      <c r="A218" s="53"/>
      <c r="B218" s="110"/>
      <c r="C218" s="53"/>
      <c r="D218" s="53"/>
      <c r="E218" s="53"/>
      <c r="F218" s="53"/>
      <c r="G218" s="62"/>
      <c r="H218" s="53"/>
      <c r="I218" s="53"/>
      <c r="J218" s="53"/>
      <c r="K218" s="53"/>
    </row>
    <row r="219" spans="1:11" s="30" customFormat="1" x14ac:dyDescent="0.25">
      <c r="A219" s="53"/>
      <c r="B219" s="110"/>
      <c r="C219" s="53"/>
      <c r="D219" s="53"/>
      <c r="E219" s="53"/>
      <c r="F219" s="53"/>
      <c r="G219" s="62"/>
      <c r="H219" s="53"/>
      <c r="I219" s="53"/>
      <c r="J219" s="53"/>
      <c r="K219" s="53"/>
    </row>
    <row r="220" spans="1:11" s="30" customFormat="1" x14ac:dyDescent="0.25">
      <c r="A220" s="53"/>
      <c r="B220" s="110"/>
      <c r="C220" s="53"/>
      <c r="D220" s="53"/>
      <c r="E220" s="53"/>
      <c r="F220" s="53"/>
      <c r="G220" s="62"/>
      <c r="H220" s="53"/>
      <c r="I220" s="53"/>
      <c r="J220" s="53"/>
      <c r="K220" s="53"/>
    </row>
    <row r="221" spans="1:11" s="30" customFormat="1" x14ac:dyDescent="0.25">
      <c r="A221" s="53"/>
      <c r="B221" s="110"/>
      <c r="C221" s="53"/>
      <c r="D221" s="53"/>
      <c r="E221" s="53"/>
      <c r="F221" s="53"/>
      <c r="G221" s="62"/>
      <c r="H221" s="53"/>
      <c r="I221" s="53"/>
      <c r="J221" s="53"/>
      <c r="K221" s="53"/>
    </row>
    <row r="222" spans="1:11" s="30" customFormat="1" x14ac:dyDescent="0.25">
      <c r="A222" s="53"/>
      <c r="B222" s="110"/>
      <c r="C222" s="53"/>
      <c r="D222" s="53"/>
      <c r="E222" s="53"/>
      <c r="F222" s="53"/>
      <c r="G222" s="62"/>
      <c r="H222" s="53"/>
      <c r="I222" s="53"/>
      <c r="J222" s="53"/>
      <c r="K222" s="53"/>
    </row>
    <row r="223" spans="1:11" s="30" customFormat="1" x14ac:dyDescent="0.25">
      <c r="A223" s="53"/>
      <c r="B223" s="110"/>
      <c r="C223" s="53"/>
      <c r="D223" s="53"/>
      <c r="E223" s="53"/>
      <c r="F223" s="53"/>
      <c r="G223" s="62"/>
      <c r="H223" s="53"/>
      <c r="I223" s="53"/>
      <c r="J223" s="53"/>
      <c r="K223" s="53"/>
    </row>
    <row r="224" spans="1:11" s="30" customFormat="1" x14ac:dyDescent="0.25">
      <c r="A224" s="53"/>
      <c r="B224" s="110"/>
      <c r="C224" s="53"/>
      <c r="D224" s="53"/>
      <c r="E224" s="53"/>
      <c r="F224" s="53"/>
      <c r="G224" s="62"/>
      <c r="H224" s="53"/>
      <c r="I224" s="53"/>
      <c r="J224" s="53"/>
      <c r="K224" s="53"/>
    </row>
    <row r="225" spans="1:11" s="30" customFormat="1" x14ac:dyDescent="0.25">
      <c r="A225" s="53"/>
      <c r="B225" s="110"/>
      <c r="C225" s="53"/>
      <c r="D225" s="53"/>
      <c r="E225" s="53"/>
      <c r="F225" s="53"/>
      <c r="G225" s="62"/>
      <c r="H225" s="53"/>
      <c r="I225" s="53"/>
      <c r="J225" s="53"/>
      <c r="K225" s="53"/>
    </row>
    <row r="226" spans="1:11" s="30" customFormat="1" x14ac:dyDescent="0.25">
      <c r="A226" s="53"/>
      <c r="B226" s="110"/>
      <c r="C226" s="53"/>
      <c r="D226" s="53"/>
      <c r="E226" s="53"/>
      <c r="F226" s="53"/>
      <c r="G226" s="62"/>
      <c r="H226" s="53"/>
      <c r="I226" s="53"/>
      <c r="J226" s="53"/>
      <c r="K226" s="53"/>
    </row>
    <row r="227" spans="1:11" s="30" customFormat="1" x14ac:dyDescent="0.25">
      <c r="A227" s="53"/>
      <c r="B227" s="110"/>
      <c r="C227" s="53"/>
      <c r="D227" s="53"/>
      <c r="E227" s="53"/>
      <c r="F227" s="53"/>
      <c r="G227" s="62"/>
      <c r="H227" s="53"/>
      <c r="I227" s="53"/>
      <c r="J227" s="53"/>
      <c r="K227" s="53"/>
    </row>
    <row r="228" spans="1:11" s="30" customFormat="1" x14ac:dyDescent="0.25">
      <c r="A228" s="53"/>
      <c r="B228" s="110"/>
      <c r="C228" s="53"/>
      <c r="D228" s="53"/>
      <c r="E228" s="53"/>
      <c r="F228" s="53"/>
      <c r="G228" s="62"/>
      <c r="H228" s="53"/>
      <c r="I228" s="53"/>
      <c r="J228" s="53"/>
      <c r="K228" s="53"/>
    </row>
    <row r="229" spans="1:11" s="30" customFormat="1" x14ac:dyDescent="0.25">
      <c r="A229" s="53"/>
      <c r="B229" s="110"/>
      <c r="C229" s="53"/>
      <c r="D229" s="53"/>
      <c r="E229" s="53"/>
      <c r="F229" s="53"/>
      <c r="G229" s="62"/>
      <c r="H229" s="53"/>
      <c r="I229" s="53"/>
      <c r="J229" s="53"/>
      <c r="K229" s="53"/>
    </row>
    <row r="230" spans="1:11" s="30" customFormat="1" x14ac:dyDescent="0.25">
      <c r="A230" s="53"/>
      <c r="B230" s="110"/>
      <c r="C230" s="53"/>
      <c r="D230" s="53"/>
      <c r="E230" s="53"/>
      <c r="F230" s="53"/>
      <c r="G230" s="62"/>
      <c r="H230" s="53"/>
      <c r="I230" s="53"/>
      <c r="J230" s="53"/>
      <c r="K230" s="53"/>
    </row>
    <row r="231" spans="1:11" s="30" customFormat="1" x14ac:dyDescent="0.25">
      <c r="A231" s="53"/>
      <c r="B231" s="110"/>
      <c r="C231" s="53"/>
      <c r="D231" s="53"/>
      <c r="E231" s="53"/>
      <c r="F231" s="53"/>
      <c r="G231" s="62"/>
      <c r="H231" s="53"/>
      <c r="I231" s="53"/>
      <c r="J231" s="53"/>
      <c r="K231" s="53"/>
    </row>
    <row r="232" spans="1:11" s="30" customFormat="1" x14ac:dyDescent="0.25">
      <c r="A232" s="53"/>
      <c r="B232" s="110"/>
      <c r="C232" s="53"/>
      <c r="D232" s="53"/>
      <c r="E232" s="53"/>
      <c r="F232" s="53"/>
      <c r="G232" s="62"/>
      <c r="H232" s="53"/>
      <c r="I232" s="53"/>
      <c r="J232" s="53"/>
      <c r="K232" s="53"/>
    </row>
    <row r="233" spans="1:11" s="30" customFormat="1" x14ac:dyDescent="0.25">
      <c r="A233" s="53"/>
      <c r="B233" s="110"/>
      <c r="C233" s="53"/>
      <c r="D233" s="53"/>
      <c r="E233" s="53"/>
      <c r="F233" s="53"/>
      <c r="G233" s="62"/>
      <c r="H233" s="53"/>
      <c r="I233" s="53"/>
      <c r="J233" s="53"/>
      <c r="K233" s="53"/>
    </row>
    <row r="234" spans="1:11" s="30" customFormat="1" x14ac:dyDescent="0.25">
      <c r="A234" s="53"/>
      <c r="B234" s="110"/>
      <c r="C234" s="53"/>
      <c r="D234" s="53"/>
      <c r="E234" s="53"/>
      <c r="F234" s="53"/>
      <c r="G234" s="62"/>
      <c r="H234" s="53"/>
      <c r="I234" s="53"/>
      <c r="J234" s="53"/>
      <c r="K234" s="53"/>
    </row>
    <row r="235" spans="1:11" s="30" customFormat="1" x14ac:dyDescent="0.25">
      <c r="A235" s="53"/>
      <c r="B235" s="110"/>
      <c r="C235" s="53"/>
      <c r="D235" s="53"/>
      <c r="E235" s="53"/>
      <c r="F235" s="53"/>
      <c r="G235" s="62"/>
      <c r="H235" s="53"/>
      <c r="I235" s="53"/>
      <c r="J235" s="53"/>
      <c r="K235" s="53"/>
    </row>
    <row r="236" spans="1:11" s="30" customFormat="1" x14ac:dyDescent="0.25">
      <c r="A236" s="53"/>
      <c r="B236" s="110"/>
      <c r="C236" s="53"/>
      <c r="D236" s="53"/>
      <c r="E236" s="53"/>
      <c r="F236" s="53"/>
      <c r="G236" s="62"/>
      <c r="H236" s="53"/>
      <c r="I236" s="53"/>
      <c r="J236" s="53"/>
      <c r="K236" s="53"/>
    </row>
    <row r="237" spans="1:11" s="30" customFormat="1" x14ac:dyDescent="0.25">
      <c r="A237" s="53"/>
      <c r="B237" s="110"/>
      <c r="C237" s="53"/>
      <c r="D237" s="53"/>
      <c r="E237" s="53"/>
      <c r="F237" s="53"/>
      <c r="G237" s="62"/>
      <c r="H237" s="53"/>
      <c r="I237" s="53"/>
      <c r="J237" s="53"/>
      <c r="K237" s="53"/>
    </row>
    <row r="238" spans="1:11" s="30" customFormat="1" x14ac:dyDescent="0.25">
      <c r="A238" s="53"/>
      <c r="B238" s="110"/>
      <c r="C238" s="53"/>
      <c r="D238" s="53"/>
      <c r="E238" s="53"/>
      <c r="F238" s="53"/>
      <c r="G238" s="62"/>
      <c r="H238" s="53"/>
      <c r="I238" s="53"/>
      <c r="J238" s="53"/>
      <c r="K238" s="53"/>
    </row>
    <row r="239" spans="1:11" s="30" customFormat="1" x14ac:dyDescent="0.25">
      <c r="A239" s="53"/>
      <c r="B239" s="110"/>
      <c r="C239" s="53"/>
      <c r="D239" s="53"/>
      <c r="E239" s="53"/>
      <c r="F239" s="53"/>
      <c r="G239" s="62"/>
      <c r="H239" s="53"/>
      <c r="I239" s="53"/>
      <c r="J239" s="53"/>
      <c r="K239" s="53"/>
    </row>
    <row r="240" spans="1:11" s="30" customFormat="1" x14ac:dyDescent="0.25">
      <c r="A240" s="53"/>
      <c r="B240" s="110"/>
      <c r="C240" s="53"/>
      <c r="D240" s="53"/>
      <c r="E240" s="53"/>
      <c r="F240" s="53"/>
      <c r="G240" s="62"/>
      <c r="H240" s="53"/>
      <c r="I240" s="53"/>
      <c r="J240" s="53"/>
      <c r="K240" s="53"/>
    </row>
    <row r="241" spans="1:11" s="30" customFormat="1" x14ac:dyDescent="0.25">
      <c r="A241" s="53"/>
      <c r="B241" s="110"/>
      <c r="C241" s="53"/>
      <c r="D241" s="53"/>
      <c r="E241" s="53"/>
      <c r="F241" s="53"/>
      <c r="G241" s="62"/>
      <c r="H241" s="53"/>
      <c r="I241" s="53"/>
      <c r="J241" s="53"/>
      <c r="K241" s="53"/>
    </row>
    <row r="242" spans="1:11" s="30" customFormat="1" x14ac:dyDescent="0.25">
      <c r="A242" s="53"/>
      <c r="B242" s="110"/>
      <c r="C242" s="53"/>
      <c r="D242" s="53"/>
      <c r="E242" s="53"/>
      <c r="F242" s="53"/>
      <c r="G242" s="62"/>
      <c r="H242" s="53"/>
      <c r="I242" s="53"/>
      <c r="J242" s="53"/>
      <c r="K242" s="53"/>
    </row>
    <row r="243" spans="1:11" s="30" customFormat="1" x14ac:dyDescent="0.25">
      <c r="A243" s="53"/>
      <c r="B243" s="110"/>
      <c r="C243" s="53"/>
      <c r="D243" s="53"/>
      <c r="E243" s="53"/>
      <c r="F243" s="53"/>
      <c r="G243" s="62"/>
      <c r="H243" s="53"/>
      <c r="I243" s="53"/>
      <c r="J243" s="53"/>
      <c r="K243" s="53"/>
    </row>
    <row r="244" spans="1:11" s="30" customFormat="1" x14ac:dyDescent="0.25">
      <c r="A244" s="53"/>
      <c r="B244" s="110"/>
      <c r="C244" s="53"/>
      <c r="D244" s="53"/>
      <c r="E244" s="53"/>
      <c r="F244" s="53"/>
      <c r="G244" s="62"/>
      <c r="H244" s="53"/>
      <c r="I244" s="53"/>
      <c r="J244" s="53"/>
      <c r="K244" s="53"/>
    </row>
    <row r="245" spans="1:11" s="30" customFormat="1" x14ac:dyDescent="0.25">
      <c r="A245" s="53"/>
      <c r="B245" s="110"/>
      <c r="C245" s="53"/>
      <c r="D245" s="53"/>
      <c r="E245" s="53"/>
      <c r="F245" s="53"/>
      <c r="G245" s="62"/>
      <c r="H245" s="53"/>
      <c r="I245" s="53"/>
      <c r="J245" s="53"/>
      <c r="K245" s="53"/>
    </row>
    <row r="246" spans="1:11" s="30" customFormat="1" x14ac:dyDescent="0.25">
      <c r="A246" s="53"/>
      <c r="B246" s="110"/>
      <c r="C246" s="53"/>
      <c r="D246" s="53"/>
      <c r="E246" s="53"/>
      <c r="F246" s="53"/>
      <c r="G246" s="62"/>
      <c r="H246" s="53"/>
      <c r="I246" s="53"/>
      <c r="J246" s="53"/>
      <c r="K246" s="53"/>
    </row>
    <row r="247" spans="1:11" s="30" customFormat="1" x14ac:dyDescent="0.25">
      <c r="A247" s="53"/>
      <c r="B247" s="110"/>
      <c r="C247" s="53"/>
      <c r="D247" s="53"/>
      <c r="E247" s="53"/>
      <c r="F247" s="53"/>
      <c r="G247" s="62"/>
      <c r="H247" s="53"/>
      <c r="I247" s="53"/>
      <c r="J247" s="53"/>
      <c r="K247" s="53"/>
    </row>
    <row r="248" spans="1:11" s="30" customFormat="1" x14ac:dyDescent="0.25">
      <c r="A248" s="53"/>
      <c r="B248" s="110"/>
      <c r="C248" s="53"/>
      <c r="D248" s="53"/>
      <c r="E248" s="53"/>
      <c r="F248" s="53"/>
      <c r="G248" s="62"/>
      <c r="H248" s="53"/>
      <c r="I248" s="53"/>
      <c r="J248" s="53"/>
      <c r="K248" s="53"/>
    </row>
    <row r="249" spans="1:11" s="30" customFormat="1" x14ac:dyDescent="0.25">
      <c r="A249" s="53"/>
      <c r="B249" s="110"/>
      <c r="C249" s="53"/>
      <c r="D249" s="53"/>
      <c r="E249" s="53"/>
      <c r="F249" s="53"/>
      <c r="G249" s="62"/>
      <c r="H249" s="53"/>
      <c r="I249" s="53"/>
      <c r="J249" s="53"/>
      <c r="K249" s="53"/>
    </row>
    <row r="250" spans="1:11" s="30" customFormat="1" x14ac:dyDescent="0.25">
      <c r="A250" s="53"/>
      <c r="B250" s="110"/>
      <c r="C250" s="53"/>
      <c r="D250" s="53"/>
      <c r="E250" s="53"/>
      <c r="F250" s="53"/>
      <c r="G250" s="62"/>
      <c r="H250" s="53"/>
      <c r="I250" s="53"/>
      <c r="J250" s="53"/>
      <c r="K250" s="53"/>
    </row>
    <row r="251" spans="1:11" s="30" customFormat="1" x14ac:dyDescent="0.25">
      <c r="A251" s="53"/>
      <c r="B251" s="110"/>
      <c r="C251" s="53"/>
      <c r="D251" s="53"/>
      <c r="E251" s="53"/>
      <c r="F251" s="53"/>
      <c r="G251" s="62"/>
      <c r="H251" s="53"/>
      <c r="I251" s="53"/>
      <c r="J251" s="53"/>
      <c r="K251" s="53"/>
    </row>
    <row r="252" spans="1:11" s="30" customFormat="1" x14ac:dyDescent="0.25">
      <c r="A252" s="53"/>
      <c r="B252" s="110"/>
      <c r="C252" s="53"/>
      <c r="D252" s="53"/>
      <c r="E252" s="53"/>
      <c r="F252" s="53"/>
      <c r="G252" s="62"/>
      <c r="H252" s="53"/>
      <c r="I252" s="53"/>
      <c r="J252" s="53"/>
      <c r="K252" s="53"/>
    </row>
    <row r="253" spans="1:11" s="30" customFormat="1" x14ac:dyDescent="0.25">
      <c r="A253" s="53"/>
      <c r="B253" s="110"/>
      <c r="C253" s="53"/>
      <c r="D253" s="53"/>
      <c r="E253" s="53"/>
      <c r="F253" s="53"/>
      <c r="G253" s="62"/>
      <c r="H253" s="53"/>
      <c r="I253" s="53"/>
      <c r="J253" s="53"/>
      <c r="K253" s="53"/>
    </row>
    <row r="254" spans="1:11" s="30" customFormat="1" x14ac:dyDescent="0.25">
      <c r="A254" s="53"/>
      <c r="B254" s="110"/>
      <c r="C254" s="53"/>
      <c r="D254" s="53"/>
      <c r="E254" s="53"/>
      <c r="F254" s="53"/>
      <c r="G254" s="62"/>
      <c r="H254" s="53"/>
      <c r="I254" s="53"/>
      <c r="J254" s="53"/>
      <c r="K254" s="53"/>
    </row>
    <row r="255" spans="1:11" s="30" customFormat="1" x14ac:dyDescent="0.25">
      <c r="A255" s="53"/>
      <c r="B255" s="110"/>
      <c r="C255" s="53"/>
      <c r="D255" s="53"/>
      <c r="E255" s="53"/>
      <c r="F255" s="53"/>
      <c r="G255" s="62"/>
      <c r="H255" s="53"/>
      <c r="I255" s="53"/>
      <c r="J255" s="53"/>
      <c r="K255" s="53"/>
    </row>
    <row r="256" spans="1:11" s="30" customFormat="1" x14ac:dyDescent="0.25">
      <c r="A256" s="53"/>
      <c r="B256" s="110"/>
      <c r="C256" s="53"/>
      <c r="D256" s="53"/>
      <c r="E256" s="53"/>
      <c r="F256" s="53"/>
      <c r="G256" s="62"/>
      <c r="H256" s="53"/>
      <c r="I256" s="53"/>
      <c r="J256" s="53"/>
      <c r="K256" s="53"/>
    </row>
    <row r="257" spans="1:11" s="30" customFormat="1" x14ac:dyDescent="0.25">
      <c r="A257" s="53"/>
      <c r="B257" s="110"/>
      <c r="C257" s="53"/>
      <c r="D257" s="53"/>
      <c r="E257" s="53"/>
      <c r="F257" s="53"/>
      <c r="G257" s="62"/>
      <c r="H257" s="53"/>
      <c r="I257" s="53"/>
      <c r="J257" s="53"/>
      <c r="K257" s="53"/>
    </row>
    <row r="258" spans="1:11" s="30" customFormat="1" x14ac:dyDescent="0.25">
      <c r="A258" s="53"/>
      <c r="B258" s="110"/>
      <c r="C258" s="53"/>
      <c r="D258" s="53"/>
      <c r="E258" s="53"/>
      <c r="F258" s="53"/>
      <c r="G258" s="62"/>
      <c r="H258" s="53"/>
      <c r="I258" s="53"/>
      <c r="J258" s="53"/>
      <c r="K258" s="53"/>
    </row>
    <row r="259" spans="1:11" s="30" customFormat="1" x14ac:dyDescent="0.25">
      <c r="A259" s="53"/>
      <c r="B259" s="110"/>
      <c r="C259" s="53"/>
      <c r="D259" s="53"/>
      <c r="E259" s="53"/>
      <c r="F259" s="53"/>
      <c r="G259" s="62"/>
      <c r="H259" s="53"/>
      <c r="I259" s="53"/>
      <c r="J259" s="53"/>
      <c r="K259" s="53"/>
    </row>
    <row r="260" spans="1:11" s="30" customFormat="1" x14ac:dyDescent="0.25">
      <c r="A260" s="53"/>
      <c r="B260" s="110"/>
      <c r="C260" s="53"/>
      <c r="D260" s="53"/>
      <c r="E260" s="53"/>
      <c r="F260" s="53"/>
      <c r="G260" s="62"/>
      <c r="H260" s="53"/>
      <c r="I260" s="53"/>
      <c r="J260" s="53"/>
      <c r="K260" s="53"/>
    </row>
    <row r="261" spans="1:11" s="30" customFormat="1" x14ac:dyDescent="0.25">
      <c r="A261" s="53"/>
      <c r="B261" s="110"/>
      <c r="C261" s="53"/>
      <c r="D261" s="53"/>
      <c r="E261" s="53"/>
      <c r="F261" s="53"/>
      <c r="G261" s="62"/>
      <c r="H261" s="53"/>
      <c r="I261" s="53"/>
      <c r="J261" s="53"/>
      <c r="K261" s="53"/>
    </row>
    <row r="262" spans="1:11" s="30" customFormat="1" x14ac:dyDescent="0.25">
      <c r="A262" s="53"/>
      <c r="B262" s="110"/>
      <c r="C262" s="53"/>
      <c r="D262" s="53"/>
      <c r="E262" s="53"/>
      <c r="F262" s="53"/>
      <c r="G262" s="62"/>
      <c r="H262" s="53"/>
      <c r="I262" s="53"/>
      <c r="J262" s="53"/>
      <c r="K262" s="53"/>
    </row>
    <row r="263" spans="1:11" s="30" customFormat="1" x14ac:dyDescent="0.25">
      <c r="A263" s="53"/>
      <c r="B263" s="110"/>
      <c r="C263" s="53"/>
      <c r="D263" s="53"/>
      <c r="E263" s="53"/>
      <c r="F263" s="53"/>
      <c r="G263" s="62"/>
      <c r="H263" s="53"/>
      <c r="I263" s="53"/>
      <c r="J263" s="53"/>
      <c r="K263" s="53"/>
    </row>
    <row r="264" spans="1:11" s="30" customFormat="1" x14ac:dyDescent="0.25">
      <c r="A264" s="53"/>
      <c r="B264" s="110"/>
      <c r="C264" s="53"/>
      <c r="D264" s="53"/>
      <c r="E264" s="53"/>
      <c r="F264" s="53"/>
      <c r="G264" s="62"/>
      <c r="H264" s="53"/>
      <c r="I264" s="53"/>
      <c r="J264" s="53"/>
      <c r="K264" s="53"/>
    </row>
    <row r="265" spans="1:11" s="30" customFormat="1" x14ac:dyDescent="0.25">
      <c r="A265" s="53"/>
      <c r="B265" s="110"/>
      <c r="C265" s="53"/>
      <c r="D265" s="53"/>
      <c r="E265" s="53"/>
      <c r="F265" s="53"/>
      <c r="G265" s="62"/>
      <c r="H265" s="53"/>
      <c r="I265" s="53"/>
      <c r="J265" s="53"/>
      <c r="K265" s="53"/>
    </row>
    <row r="266" spans="1:11" s="30" customFormat="1" x14ac:dyDescent="0.25">
      <c r="A266" s="53"/>
      <c r="B266" s="110"/>
      <c r="C266" s="53"/>
      <c r="D266" s="53"/>
      <c r="E266" s="53"/>
      <c r="F266" s="53"/>
      <c r="G266" s="62"/>
      <c r="H266" s="53"/>
      <c r="I266" s="53"/>
      <c r="J266" s="53"/>
      <c r="K266" s="53"/>
    </row>
    <row r="267" spans="1:11" s="30" customFormat="1" x14ac:dyDescent="0.25">
      <c r="A267" s="53"/>
      <c r="B267" s="110"/>
      <c r="C267" s="53"/>
      <c r="D267" s="53"/>
      <c r="E267" s="53"/>
      <c r="F267" s="53"/>
      <c r="G267" s="62"/>
      <c r="H267" s="53"/>
      <c r="I267" s="53"/>
      <c r="J267" s="53"/>
      <c r="K267" s="53"/>
    </row>
    <row r="268" spans="1:11" s="30" customFormat="1" x14ac:dyDescent="0.25">
      <c r="A268" s="53"/>
      <c r="B268" s="110"/>
      <c r="C268" s="53"/>
      <c r="D268" s="53"/>
      <c r="E268" s="53"/>
      <c r="F268" s="53"/>
      <c r="G268" s="62"/>
      <c r="H268" s="53"/>
      <c r="I268" s="53"/>
      <c r="J268" s="53"/>
      <c r="K268" s="53"/>
    </row>
    <row r="269" spans="1:11" s="30" customFormat="1" x14ac:dyDescent="0.25">
      <c r="A269" s="53"/>
      <c r="B269" s="110"/>
      <c r="C269" s="53"/>
      <c r="D269" s="53"/>
      <c r="E269" s="53"/>
      <c r="F269" s="53"/>
      <c r="G269" s="62"/>
      <c r="H269" s="53"/>
      <c r="I269" s="53"/>
      <c r="J269" s="53"/>
      <c r="K269" s="53"/>
    </row>
    <row r="270" spans="1:11" s="30" customFormat="1" x14ac:dyDescent="0.25">
      <c r="A270" s="53"/>
      <c r="B270" s="110"/>
      <c r="C270" s="53"/>
      <c r="D270" s="53"/>
      <c r="E270" s="53"/>
      <c r="F270" s="53"/>
      <c r="G270" s="62"/>
      <c r="H270" s="53"/>
      <c r="I270" s="53"/>
      <c r="J270" s="53"/>
      <c r="K270" s="53"/>
    </row>
    <row r="271" spans="1:11" s="30" customFormat="1" x14ac:dyDescent="0.25">
      <c r="A271" s="53"/>
      <c r="B271" s="110"/>
      <c r="C271" s="53"/>
      <c r="D271" s="53"/>
      <c r="E271" s="53"/>
      <c r="F271" s="53"/>
      <c r="G271" s="62"/>
      <c r="H271" s="53"/>
      <c r="I271" s="53"/>
      <c r="J271" s="53"/>
      <c r="K271" s="53"/>
    </row>
    <row r="272" spans="1:11" s="30" customFormat="1" x14ac:dyDescent="0.25">
      <c r="A272" s="53"/>
      <c r="B272" s="110"/>
      <c r="C272" s="53"/>
      <c r="D272" s="53"/>
      <c r="E272" s="53"/>
      <c r="F272" s="53"/>
      <c r="G272" s="62"/>
      <c r="H272" s="53"/>
      <c r="I272" s="53"/>
      <c r="J272" s="53"/>
      <c r="K272" s="53"/>
    </row>
    <row r="273" spans="1:11" s="30" customFormat="1" x14ac:dyDescent="0.25">
      <c r="A273" s="53"/>
      <c r="B273" s="110"/>
      <c r="C273" s="53"/>
      <c r="D273" s="53"/>
      <c r="E273" s="53"/>
      <c r="F273" s="53"/>
      <c r="G273" s="62"/>
      <c r="H273" s="53"/>
      <c r="I273" s="53"/>
      <c r="J273" s="53"/>
      <c r="K273" s="53"/>
    </row>
    <row r="274" spans="1:11" s="30" customFormat="1" x14ac:dyDescent="0.25">
      <c r="A274" s="53"/>
      <c r="B274" s="110"/>
      <c r="C274" s="53"/>
      <c r="D274" s="53"/>
      <c r="E274" s="53"/>
      <c r="F274" s="53"/>
      <c r="G274" s="62"/>
      <c r="H274" s="53"/>
      <c r="I274" s="53"/>
      <c r="J274" s="53"/>
      <c r="K274" s="53"/>
    </row>
    <row r="275" spans="1:11" s="30" customFormat="1" x14ac:dyDescent="0.25">
      <c r="A275" s="53"/>
      <c r="B275" s="110"/>
      <c r="C275" s="53"/>
      <c r="D275" s="53"/>
      <c r="E275" s="53"/>
      <c r="F275" s="53"/>
      <c r="G275" s="62"/>
      <c r="H275" s="53"/>
      <c r="I275" s="53"/>
      <c r="J275" s="53"/>
      <c r="K275" s="53"/>
    </row>
    <row r="276" spans="1:11" s="30" customFormat="1" x14ac:dyDescent="0.25">
      <c r="A276" s="53"/>
      <c r="B276" s="110"/>
      <c r="C276" s="53"/>
      <c r="D276" s="53"/>
      <c r="E276" s="53"/>
      <c r="F276" s="53"/>
      <c r="G276" s="62"/>
      <c r="H276" s="53"/>
      <c r="I276" s="53"/>
      <c r="J276" s="53"/>
      <c r="K276" s="53"/>
    </row>
    <row r="277" spans="1:11" s="30" customFormat="1" x14ac:dyDescent="0.25">
      <c r="A277" s="53"/>
      <c r="B277" s="110"/>
      <c r="C277" s="53"/>
      <c r="D277" s="53"/>
      <c r="E277" s="53"/>
      <c r="F277" s="53"/>
      <c r="G277" s="62"/>
      <c r="H277" s="53"/>
      <c r="I277" s="53"/>
      <c r="J277" s="53"/>
      <c r="K277" s="53"/>
    </row>
    <row r="278" spans="1:11" s="30" customFormat="1" x14ac:dyDescent="0.25">
      <c r="A278" s="53"/>
      <c r="B278" s="110"/>
      <c r="C278" s="53"/>
      <c r="D278" s="53"/>
      <c r="E278" s="53"/>
      <c r="F278" s="53"/>
      <c r="G278" s="62"/>
      <c r="H278" s="53"/>
      <c r="I278" s="53"/>
      <c r="J278" s="53"/>
      <c r="K278" s="53"/>
    </row>
    <row r="279" spans="1:11" s="30" customFormat="1" x14ac:dyDescent="0.25">
      <c r="A279" s="53"/>
      <c r="B279" s="110"/>
      <c r="C279" s="53"/>
      <c r="D279" s="53"/>
      <c r="E279" s="53"/>
      <c r="F279" s="53"/>
      <c r="G279" s="62"/>
      <c r="H279" s="53"/>
      <c r="I279" s="53"/>
      <c r="J279" s="53"/>
      <c r="K279" s="53"/>
    </row>
    <row r="280" spans="1:11" s="30" customFormat="1" x14ac:dyDescent="0.25">
      <c r="A280" s="53"/>
      <c r="B280" s="110"/>
      <c r="C280" s="53"/>
      <c r="D280" s="53"/>
      <c r="E280" s="53"/>
      <c r="F280" s="53"/>
      <c r="G280" s="62"/>
      <c r="H280" s="53"/>
      <c r="I280" s="53"/>
      <c r="J280" s="53"/>
      <c r="K280" s="53"/>
    </row>
    <row r="281" spans="1:11" s="30" customFormat="1" x14ac:dyDescent="0.25">
      <c r="A281" s="53"/>
      <c r="B281" s="110"/>
      <c r="C281" s="53"/>
      <c r="D281" s="53"/>
      <c r="E281" s="53"/>
      <c r="F281" s="53"/>
      <c r="G281" s="62"/>
      <c r="H281" s="53"/>
      <c r="I281" s="53"/>
      <c r="J281" s="53"/>
      <c r="K281" s="53"/>
    </row>
    <row r="282" spans="1:11" s="30" customFormat="1" x14ac:dyDescent="0.25">
      <c r="A282" s="53"/>
      <c r="B282" s="110"/>
      <c r="C282" s="53"/>
      <c r="D282" s="53"/>
      <c r="E282" s="53"/>
      <c r="F282" s="53"/>
      <c r="G282" s="62"/>
      <c r="H282" s="53"/>
      <c r="I282" s="53"/>
      <c r="J282" s="53"/>
      <c r="K282" s="53"/>
    </row>
    <row r="283" spans="1:11" s="30" customFormat="1" x14ac:dyDescent="0.25">
      <c r="A283" s="53"/>
      <c r="B283" s="110"/>
      <c r="C283" s="53"/>
      <c r="D283" s="53"/>
      <c r="E283" s="53"/>
      <c r="F283" s="53"/>
      <c r="G283" s="62"/>
      <c r="H283" s="53"/>
      <c r="I283" s="53"/>
      <c r="J283" s="53"/>
      <c r="K283" s="53"/>
    </row>
    <row r="284" spans="1:11" s="30" customFormat="1" x14ac:dyDescent="0.25">
      <c r="A284" s="53"/>
      <c r="B284" s="110"/>
      <c r="C284" s="53"/>
      <c r="D284" s="53"/>
      <c r="E284" s="53"/>
      <c r="F284" s="53"/>
      <c r="G284" s="62"/>
      <c r="H284" s="53"/>
      <c r="I284" s="53"/>
      <c r="J284" s="53"/>
      <c r="K284" s="53"/>
    </row>
    <row r="285" spans="1:11" s="30" customFormat="1" x14ac:dyDescent="0.25">
      <c r="A285" s="53"/>
      <c r="B285" s="110"/>
      <c r="C285" s="53"/>
      <c r="D285" s="53"/>
      <c r="E285" s="53"/>
      <c r="F285" s="53"/>
      <c r="G285" s="62"/>
      <c r="H285" s="53"/>
      <c r="I285" s="53"/>
      <c r="J285" s="53"/>
      <c r="K285" s="53"/>
    </row>
    <row r="286" spans="1:11" s="30" customFormat="1" x14ac:dyDescent="0.25">
      <c r="A286" s="53"/>
      <c r="B286" s="110"/>
      <c r="C286" s="53"/>
      <c r="D286" s="53"/>
      <c r="E286" s="53"/>
      <c r="F286" s="53"/>
      <c r="G286" s="62"/>
      <c r="H286" s="53"/>
      <c r="I286" s="53"/>
      <c r="J286" s="53"/>
      <c r="K286" s="53"/>
    </row>
    <row r="287" spans="1:11" s="30" customFormat="1" x14ac:dyDescent="0.25">
      <c r="A287" s="53"/>
      <c r="B287" s="110"/>
      <c r="C287" s="53"/>
      <c r="D287" s="53"/>
      <c r="E287" s="53"/>
      <c r="F287" s="53"/>
      <c r="G287" s="62"/>
      <c r="H287" s="53"/>
      <c r="I287" s="53"/>
      <c r="J287" s="53"/>
      <c r="K287" s="53"/>
    </row>
    <row r="288" spans="1:11" s="30" customFormat="1" x14ac:dyDescent="0.25">
      <c r="A288" s="53"/>
      <c r="B288" s="110"/>
      <c r="C288" s="53"/>
      <c r="D288" s="53"/>
      <c r="E288" s="53"/>
      <c r="F288" s="53"/>
      <c r="G288" s="62"/>
      <c r="H288" s="53"/>
      <c r="I288" s="53"/>
      <c r="J288" s="53"/>
      <c r="K288" s="53"/>
    </row>
    <row r="289" spans="1:11" s="30" customFormat="1" x14ac:dyDescent="0.25">
      <c r="A289" s="53"/>
      <c r="B289" s="110"/>
      <c r="C289" s="53"/>
      <c r="D289" s="53"/>
      <c r="E289" s="53"/>
      <c r="F289" s="53"/>
      <c r="G289" s="62"/>
      <c r="H289" s="53"/>
      <c r="I289" s="53"/>
      <c r="J289" s="53"/>
      <c r="K289" s="53"/>
    </row>
    <row r="290" spans="1:11" s="30" customFormat="1" x14ac:dyDescent="0.25">
      <c r="A290" s="53"/>
      <c r="B290" s="110"/>
      <c r="C290" s="53"/>
      <c r="D290" s="53"/>
      <c r="E290" s="53"/>
      <c r="F290" s="53"/>
      <c r="G290" s="62"/>
      <c r="H290" s="53"/>
      <c r="I290" s="53"/>
      <c r="J290" s="53"/>
      <c r="K290" s="53"/>
    </row>
    <row r="291" spans="1:11" s="30" customFormat="1" x14ac:dyDescent="0.25">
      <c r="A291" s="53"/>
      <c r="B291" s="110"/>
      <c r="C291" s="53"/>
      <c r="D291" s="53"/>
      <c r="E291" s="53"/>
      <c r="F291" s="53"/>
      <c r="G291" s="62"/>
      <c r="H291" s="53"/>
      <c r="I291" s="53"/>
      <c r="J291" s="53"/>
      <c r="K291" s="53"/>
    </row>
    <row r="292" spans="1:11" s="30" customFormat="1" x14ac:dyDescent="0.25">
      <c r="A292" s="53"/>
      <c r="B292" s="110"/>
      <c r="C292" s="53"/>
      <c r="D292" s="53"/>
      <c r="E292" s="53"/>
      <c r="F292" s="53"/>
      <c r="G292" s="62"/>
      <c r="H292" s="53"/>
      <c r="I292" s="53"/>
      <c r="J292" s="53"/>
      <c r="K292" s="53"/>
    </row>
    <row r="293" spans="1:11" s="30" customFormat="1" x14ac:dyDescent="0.25">
      <c r="A293" s="53"/>
      <c r="B293" s="110"/>
      <c r="C293" s="53"/>
      <c r="D293" s="53"/>
      <c r="E293" s="53"/>
      <c r="F293" s="53"/>
      <c r="G293" s="62"/>
      <c r="H293" s="53"/>
      <c r="I293" s="53"/>
      <c r="J293" s="53"/>
      <c r="K293" s="53"/>
    </row>
    <row r="294" spans="1:11" s="30" customFormat="1" x14ac:dyDescent="0.25">
      <c r="A294" s="53"/>
      <c r="B294" s="110"/>
      <c r="C294" s="53"/>
      <c r="D294" s="53"/>
      <c r="E294" s="53"/>
      <c r="F294" s="53"/>
      <c r="G294" s="62"/>
      <c r="H294" s="53"/>
      <c r="I294" s="53"/>
      <c r="J294" s="53"/>
      <c r="K294" s="53"/>
    </row>
    <row r="295" spans="1:11" s="30" customFormat="1" x14ac:dyDescent="0.25">
      <c r="A295" s="53"/>
      <c r="B295" s="110"/>
      <c r="C295" s="53"/>
      <c r="D295" s="53"/>
      <c r="E295" s="53"/>
      <c r="F295" s="53"/>
      <c r="G295" s="62"/>
      <c r="H295" s="53"/>
      <c r="I295" s="53"/>
      <c r="J295" s="53"/>
      <c r="K295" s="53"/>
    </row>
    <row r="296" spans="1:11" s="30" customFormat="1" x14ac:dyDescent="0.25">
      <c r="A296" s="53"/>
      <c r="B296" s="110"/>
      <c r="C296" s="53"/>
      <c r="D296" s="53"/>
      <c r="E296" s="53"/>
      <c r="F296" s="53"/>
      <c r="G296" s="62"/>
      <c r="H296" s="53"/>
      <c r="I296" s="53"/>
      <c r="J296" s="53"/>
      <c r="K296" s="53"/>
    </row>
    <row r="297" spans="1:11" s="30" customFormat="1" x14ac:dyDescent="0.25">
      <c r="A297" s="53"/>
      <c r="B297" s="110"/>
      <c r="C297" s="53"/>
      <c r="D297" s="53"/>
      <c r="E297" s="53"/>
      <c r="F297" s="53"/>
      <c r="G297" s="62"/>
      <c r="H297" s="53"/>
      <c r="I297" s="53"/>
      <c r="J297" s="53"/>
      <c r="K297" s="53"/>
    </row>
    <row r="298" spans="1:11" s="30" customFormat="1" x14ac:dyDescent="0.25">
      <c r="A298" s="53"/>
      <c r="B298" s="110"/>
      <c r="C298" s="53"/>
      <c r="D298" s="53"/>
      <c r="E298" s="53"/>
      <c r="F298" s="53"/>
      <c r="G298" s="62"/>
      <c r="H298" s="53"/>
      <c r="I298" s="53"/>
      <c r="J298" s="53"/>
      <c r="K298" s="53"/>
    </row>
    <row r="299" spans="1:11" s="30" customFormat="1" x14ac:dyDescent="0.25">
      <c r="A299" s="53"/>
      <c r="B299" s="110"/>
      <c r="C299" s="53"/>
      <c r="D299" s="53"/>
      <c r="E299" s="53"/>
      <c r="F299" s="53"/>
      <c r="G299" s="62"/>
      <c r="H299" s="53"/>
      <c r="I299" s="53"/>
      <c r="J299" s="53"/>
      <c r="K299" s="53"/>
    </row>
    <row r="300" spans="1:11" s="30" customFormat="1" x14ac:dyDescent="0.25">
      <c r="A300" s="53"/>
      <c r="B300" s="110"/>
      <c r="C300" s="53"/>
      <c r="D300" s="53"/>
      <c r="E300" s="53"/>
      <c r="F300" s="53"/>
      <c r="G300" s="62"/>
      <c r="H300" s="53"/>
      <c r="I300" s="53"/>
      <c r="J300" s="53"/>
      <c r="K300" s="53"/>
    </row>
    <row r="301" spans="1:11" s="30" customFormat="1" x14ac:dyDescent="0.25">
      <c r="A301" s="53"/>
      <c r="B301" s="110"/>
      <c r="C301" s="53"/>
      <c r="D301" s="53"/>
      <c r="E301" s="53"/>
      <c r="F301" s="53"/>
      <c r="G301" s="62"/>
      <c r="H301" s="53"/>
      <c r="I301" s="53"/>
      <c r="J301" s="53"/>
      <c r="K301" s="53"/>
    </row>
    <row r="302" spans="1:11" s="30" customFormat="1" x14ac:dyDescent="0.25">
      <c r="A302" s="53"/>
      <c r="B302" s="110"/>
      <c r="C302" s="53"/>
      <c r="D302" s="53"/>
      <c r="E302" s="53"/>
      <c r="F302" s="53"/>
      <c r="G302" s="62"/>
      <c r="H302" s="53"/>
      <c r="I302" s="53"/>
      <c r="J302" s="53"/>
      <c r="K302" s="53"/>
    </row>
    <row r="303" spans="1:11" s="30" customFormat="1" x14ac:dyDescent="0.25">
      <c r="A303" s="53"/>
      <c r="B303" s="110"/>
      <c r="C303" s="53"/>
      <c r="D303" s="53"/>
      <c r="E303" s="53"/>
      <c r="F303" s="53"/>
      <c r="G303" s="62"/>
      <c r="H303" s="53"/>
      <c r="I303" s="53"/>
      <c r="J303" s="53"/>
      <c r="K303" s="53"/>
    </row>
    <row r="304" spans="1:11" s="30" customFormat="1" x14ac:dyDescent="0.25">
      <c r="A304" s="53"/>
      <c r="B304" s="110"/>
      <c r="C304" s="53"/>
      <c r="D304" s="53"/>
      <c r="E304" s="53"/>
      <c r="F304" s="53"/>
      <c r="G304" s="62"/>
      <c r="H304" s="53"/>
      <c r="I304" s="53"/>
      <c r="J304" s="53"/>
      <c r="K304" s="53"/>
    </row>
    <row r="305" spans="1:11" s="30" customFormat="1" x14ac:dyDescent="0.25">
      <c r="A305" s="53"/>
      <c r="B305" s="110"/>
      <c r="C305" s="53"/>
      <c r="D305" s="53"/>
      <c r="E305" s="53"/>
      <c r="F305" s="53"/>
      <c r="G305" s="62"/>
      <c r="H305" s="53"/>
      <c r="I305" s="53"/>
      <c r="J305" s="53"/>
      <c r="K305" s="53"/>
    </row>
    <row r="306" spans="1:11" s="30" customFormat="1" x14ac:dyDescent="0.25">
      <c r="A306" s="53"/>
      <c r="B306" s="110"/>
      <c r="C306" s="53"/>
      <c r="D306" s="53"/>
      <c r="E306" s="53"/>
      <c r="F306" s="53"/>
      <c r="G306" s="62"/>
      <c r="H306" s="53"/>
      <c r="I306" s="53"/>
      <c r="J306" s="53"/>
      <c r="K306" s="53"/>
    </row>
    <row r="307" spans="1:11" s="30" customFormat="1" x14ac:dyDescent="0.25">
      <c r="A307" s="53"/>
      <c r="B307" s="110"/>
      <c r="C307" s="53"/>
      <c r="D307" s="53"/>
      <c r="E307" s="53"/>
      <c r="F307" s="53"/>
      <c r="G307" s="62"/>
      <c r="H307" s="53"/>
      <c r="I307" s="53"/>
      <c r="J307" s="53"/>
      <c r="K307" s="53"/>
    </row>
    <row r="308" spans="1:11" s="30" customFormat="1" x14ac:dyDescent="0.25">
      <c r="A308" s="53"/>
      <c r="B308" s="110"/>
      <c r="C308" s="53"/>
      <c r="D308" s="53"/>
      <c r="E308" s="53"/>
      <c r="F308" s="53"/>
      <c r="G308" s="62"/>
      <c r="H308" s="53"/>
      <c r="I308" s="53"/>
      <c r="J308" s="53"/>
      <c r="K308" s="53"/>
    </row>
    <row r="309" spans="1:11" s="30" customFormat="1" x14ac:dyDescent="0.25">
      <c r="A309" s="53"/>
      <c r="B309" s="110"/>
      <c r="C309" s="53"/>
      <c r="D309" s="53"/>
      <c r="E309" s="53"/>
      <c r="F309" s="53"/>
      <c r="G309" s="62"/>
      <c r="H309" s="53"/>
      <c r="I309" s="53"/>
      <c r="J309" s="53"/>
      <c r="K309" s="53"/>
    </row>
    <row r="310" spans="1:11" s="30" customFormat="1" x14ac:dyDescent="0.25">
      <c r="A310" s="53"/>
      <c r="B310" s="110"/>
      <c r="C310" s="53"/>
      <c r="D310" s="53"/>
      <c r="E310" s="53"/>
      <c r="F310" s="53"/>
      <c r="G310" s="62"/>
      <c r="H310" s="53"/>
      <c r="I310" s="53"/>
      <c r="J310" s="53"/>
      <c r="K310" s="53"/>
    </row>
    <row r="311" spans="1:11" s="30" customFormat="1" x14ac:dyDescent="0.25">
      <c r="A311" s="53"/>
      <c r="B311" s="110"/>
      <c r="C311" s="53"/>
      <c r="D311" s="53"/>
      <c r="E311" s="53"/>
      <c r="F311" s="53"/>
      <c r="G311" s="62"/>
      <c r="H311" s="53"/>
      <c r="I311" s="53"/>
      <c r="J311" s="53"/>
      <c r="K311" s="53"/>
    </row>
    <row r="312" spans="1:11" s="30" customFormat="1" x14ac:dyDescent="0.25">
      <c r="A312" s="53"/>
      <c r="B312" s="110"/>
      <c r="C312" s="53"/>
      <c r="D312" s="53"/>
      <c r="E312" s="53"/>
      <c r="F312" s="53"/>
      <c r="G312" s="62"/>
      <c r="H312" s="53"/>
      <c r="I312" s="53"/>
      <c r="J312" s="53"/>
      <c r="K312" s="53"/>
    </row>
    <row r="313" spans="1:11" s="30" customFormat="1" x14ac:dyDescent="0.25">
      <c r="A313" s="53"/>
      <c r="B313" s="110"/>
      <c r="C313" s="53"/>
      <c r="D313" s="53"/>
      <c r="E313" s="53"/>
      <c r="F313" s="53"/>
      <c r="G313" s="62"/>
      <c r="H313" s="53"/>
      <c r="I313" s="53"/>
      <c r="J313" s="53"/>
      <c r="K313" s="53"/>
    </row>
    <row r="314" spans="1:11" s="30" customFormat="1" x14ac:dyDescent="0.25">
      <c r="A314" s="53"/>
      <c r="B314" s="110"/>
      <c r="C314" s="53"/>
      <c r="D314" s="53"/>
      <c r="E314" s="53"/>
      <c r="F314" s="53"/>
      <c r="G314" s="62"/>
      <c r="H314" s="53"/>
      <c r="I314" s="53"/>
      <c r="J314" s="53"/>
      <c r="K314" s="53"/>
    </row>
    <row r="315" spans="1:11" s="30" customFormat="1" x14ac:dyDescent="0.25">
      <c r="A315" s="53"/>
      <c r="B315" s="110"/>
      <c r="C315" s="53"/>
      <c r="D315" s="53"/>
      <c r="E315" s="53"/>
      <c r="F315" s="53"/>
      <c r="G315" s="62"/>
      <c r="H315" s="53"/>
      <c r="I315" s="53"/>
      <c r="J315" s="53"/>
      <c r="K315" s="53"/>
    </row>
    <row r="316" spans="1:11" s="30" customFormat="1" x14ac:dyDescent="0.25">
      <c r="A316" s="53"/>
      <c r="B316" s="110"/>
      <c r="C316" s="53"/>
      <c r="D316" s="53"/>
      <c r="E316" s="53"/>
      <c r="F316" s="53"/>
      <c r="G316" s="62"/>
      <c r="H316" s="53"/>
      <c r="I316" s="53"/>
      <c r="J316" s="53"/>
      <c r="K316" s="53"/>
    </row>
    <row r="317" spans="1:11" s="30" customFormat="1" x14ac:dyDescent="0.25">
      <c r="A317" s="53"/>
      <c r="B317" s="110"/>
      <c r="C317" s="53"/>
      <c r="D317" s="53"/>
      <c r="E317" s="53"/>
      <c r="F317" s="53"/>
      <c r="G317" s="62"/>
      <c r="H317" s="53"/>
      <c r="I317" s="53"/>
      <c r="J317" s="53"/>
      <c r="K317" s="53"/>
    </row>
    <row r="318" spans="1:11" s="30" customFormat="1" x14ac:dyDescent="0.25">
      <c r="A318" s="53"/>
      <c r="B318" s="110"/>
      <c r="C318" s="53"/>
      <c r="D318" s="53"/>
      <c r="E318" s="53"/>
      <c r="F318" s="53"/>
      <c r="G318" s="62"/>
      <c r="H318" s="53"/>
      <c r="I318" s="53"/>
      <c r="J318" s="53"/>
      <c r="K318" s="53"/>
    </row>
    <row r="319" spans="1:11" s="30" customFormat="1" x14ac:dyDescent="0.25">
      <c r="A319" s="53"/>
      <c r="B319" s="110"/>
      <c r="C319" s="53"/>
      <c r="D319" s="53"/>
      <c r="E319" s="53"/>
      <c r="F319" s="53"/>
      <c r="G319" s="62"/>
      <c r="H319" s="53"/>
      <c r="I319" s="53"/>
      <c r="J319" s="53"/>
      <c r="K319" s="53"/>
    </row>
    <row r="320" spans="1:11" s="30" customFormat="1" x14ac:dyDescent="0.25">
      <c r="A320" s="53"/>
      <c r="B320" s="110"/>
      <c r="C320" s="53"/>
      <c r="D320" s="53"/>
      <c r="E320" s="53"/>
      <c r="F320" s="53"/>
      <c r="G320" s="62"/>
      <c r="H320" s="53"/>
      <c r="I320" s="53"/>
      <c r="J320" s="53"/>
      <c r="K320" s="53"/>
    </row>
    <row r="321" spans="1:11" s="30" customFormat="1" x14ac:dyDescent="0.25">
      <c r="A321" s="53"/>
      <c r="B321" s="110"/>
      <c r="C321" s="53"/>
      <c r="D321" s="53"/>
      <c r="E321" s="53"/>
      <c r="F321" s="53"/>
      <c r="G321" s="62"/>
      <c r="H321" s="53"/>
      <c r="I321" s="53"/>
      <c r="J321" s="53"/>
      <c r="K321" s="53"/>
    </row>
    <row r="322" spans="1:11" s="30" customFormat="1" x14ac:dyDescent="0.25">
      <c r="A322" s="53"/>
      <c r="B322" s="110"/>
      <c r="C322" s="53"/>
      <c r="D322" s="53"/>
      <c r="E322" s="53"/>
      <c r="F322" s="53"/>
      <c r="G322" s="62"/>
      <c r="H322" s="53"/>
      <c r="I322" s="53"/>
      <c r="J322" s="53"/>
      <c r="K322" s="53"/>
    </row>
    <row r="323" spans="1:11" s="30" customFormat="1" x14ac:dyDescent="0.25">
      <c r="A323" s="53"/>
      <c r="B323" s="110"/>
      <c r="C323" s="53"/>
      <c r="D323" s="53"/>
      <c r="E323" s="53"/>
      <c r="F323" s="53"/>
      <c r="G323" s="62"/>
      <c r="H323" s="53"/>
      <c r="I323" s="53"/>
      <c r="J323" s="53"/>
      <c r="K323" s="53"/>
    </row>
    <row r="324" spans="1:11" s="30" customFormat="1" x14ac:dyDescent="0.25">
      <c r="A324" s="53"/>
      <c r="B324" s="110"/>
      <c r="C324" s="53"/>
      <c r="D324" s="53"/>
      <c r="E324" s="53"/>
      <c r="F324" s="53"/>
      <c r="G324" s="62"/>
      <c r="H324" s="53"/>
      <c r="I324" s="53"/>
      <c r="J324" s="53"/>
      <c r="K324" s="53"/>
    </row>
    <row r="325" spans="1:11" s="30" customFormat="1" x14ac:dyDescent="0.25">
      <c r="A325" s="53"/>
      <c r="B325" s="110"/>
      <c r="C325" s="53"/>
      <c r="D325" s="53"/>
      <c r="E325" s="53"/>
      <c r="F325" s="53"/>
      <c r="G325" s="62"/>
      <c r="H325" s="53"/>
      <c r="I325" s="53"/>
      <c r="J325" s="53"/>
      <c r="K325" s="53"/>
    </row>
    <row r="326" spans="1:11" s="30" customFormat="1" x14ac:dyDescent="0.25">
      <c r="A326" s="53"/>
      <c r="B326" s="110"/>
      <c r="C326" s="53"/>
      <c r="D326" s="53"/>
      <c r="E326" s="53"/>
      <c r="F326" s="53"/>
      <c r="G326" s="62"/>
      <c r="H326" s="53"/>
      <c r="I326" s="53"/>
      <c r="J326" s="53"/>
      <c r="K326" s="53"/>
    </row>
    <row r="327" spans="1:11" s="30" customFormat="1" x14ac:dyDescent="0.25">
      <c r="A327" s="53"/>
      <c r="B327" s="110"/>
      <c r="C327" s="53"/>
      <c r="D327" s="53"/>
      <c r="E327" s="53"/>
      <c r="F327" s="53"/>
      <c r="G327" s="62"/>
      <c r="H327" s="53"/>
      <c r="I327" s="53"/>
      <c r="J327" s="53"/>
      <c r="K327" s="53"/>
    </row>
    <row r="328" spans="1:11" s="30" customFormat="1" x14ac:dyDescent="0.25">
      <c r="A328" s="53"/>
      <c r="B328" s="110"/>
      <c r="C328" s="53"/>
      <c r="D328" s="53"/>
      <c r="E328" s="53"/>
      <c r="F328" s="53"/>
      <c r="G328" s="62"/>
      <c r="H328" s="53"/>
      <c r="I328" s="53"/>
      <c r="J328" s="53"/>
      <c r="K328" s="53"/>
    </row>
    <row r="329" spans="1:11" s="30" customFormat="1" x14ac:dyDescent="0.25">
      <c r="A329" s="53"/>
      <c r="B329" s="110"/>
      <c r="C329" s="53"/>
      <c r="D329" s="53"/>
      <c r="E329" s="53"/>
      <c r="F329" s="53"/>
      <c r="G329" s="62"/>
      <c r="H329" s="53"/>
      <c r="I329" s="53"/>
      <c r="J329" s="53"/>
      <c r="K329" s="53"/>
    </row>
    <row r="330" spans="1:11" s="30" customFormat="1" x14ac:dyDescent="0.25">
      <c r="A330" s="53"/>
      <c r="B330" s="110"/>
      <c r="C330" s="53"/>
      <c r="D330" s="53"/>
      <c r="E330" s="53"/>
      <c r="F330" s="53"/>
      <c r="G330" s="62"/>
      <c r="H330" s="53"/>
      <c r="I330" s="53"/>
      <c r="J330" s="53"/>
      <c r="K330" s="53"/>
    </row>
    <row r="331" spans="1:11" s="30" customFormat="1" x14ac:dyDescent="0.25">
      <c r="A331" s="53"/>
      <c r="B331" s="110"/>
      <c r="C331" s="53"/>
      <c r="D331" s="53"/>
      <c r="E331" s="53"/>
      <c r="F331" s="53"/>
      <c r="G331" s="62"/>
      <c r="H331" s="53"/>
      <c r="I331" s="53"/>
      <c r="J331" s="53"/>
      <c r="K331" s="53"/>
    </row>
    <row r="332" spans="1:11" s="30" customFormat="1" x14ac:dyDescent="0.25">
      <c r="A332" s="53"/>
      <c r="B332" s="110"/>
      <c r="C332" s="53"/>
      <c r="D332" s="53"/>
      <c r="E332" s="53"/>
      <c r="F332" s="53"/>
      <c r="G332" s="62"/>
      <c r="H332" s="53"/>
      <c r="I332" s="53"/>
      <c r="J332" s="53"/>
      <c r="K332" s="53"/>
    </row>
    <row r="333" spans="1:11" s="30" customFormat="1" x14ac:dyDescent="0.25">
      <c r="A333" s="53"/>
      <c r="B333" s="110"/>
      <c r="C333" s="53"/>
      <c r="D333" s="53"/>
      <c r="E333" s="53"/>
      <c r="F333" s="53"/>
      <c r="G333" s="62"/>
      <c r="H333" s="53"/>
      <c r="I333" s="53"/>
      <c r="J333" s="53"/>
      <c r="K333" s="53"/>
    </row>
    <row r="334" spans="1:11" s="30" customFormat="1" x14ac:dyDescent="0.25">
      <c r="A334" s="53"/>
      <c r="B334" s="110"/>
      <c r="C334" s="53"/>
      <c r="D334" s="53"/>
      <c r="E334" s="53"/>
      <c r="F334" s="53"/>
      <c r="G334" s="62"/>
      <c r="H334" s="53"/>
      <c r="I334" s="53"/>
      <c r="J334" s="53"/>
      <c r="K334" s="53"/>
    </row>
    <row r="335" spans="1:11" s="30" customFormat="1" x14ac:dyDescent="0.25">
      <c r="A335" s="53"/>
      <c r="B335" s="110"/>
      <c r="C335" s="53"/>
      <c r="D335" s="53"/>
      <c r="E335" s="53"/>
      <c r="F335" s="53"/>
      <c r="G335" s="62"/>
      <c r="H335" s="53"/>
      <c r="I335" s="53"/>
      <c r="J335" s="53"/>
      <c r="K335" s="53"/>
    </row>
    <row r="336" spans="1:11" s="30" customFormat="1" x14ac:dyDescent="0.25">
      <c r="A336" s="53"/>
      <c r="B336" s="110"/>
      <c r="C336" s="53"/>
      <c r="D336" s="53"/>
      <c r="E336" s="53"/>
      <c r="F336" s="53"/>
      <c r="G336" s="62"/>
      <c r="H336" s="53"/>
      <c r="I336" s="53"/>
      <c r="J336" s="53"/>
      <c r="K336" s="53"/>
    </row>
    <row r="337" spans="1:11" s="30" customFormat="1" x14ac:dyDescent="0.25">
      <c r="A337" s="53"/>
      <c r="B337" s="110"/>
      <c r="C337" s="53"/>
      <c r="D337" s="53"/>
      <c r="E337" s="53"/>
      <c r="F337" s="53"/>
      <c r="G337" s="62"/>
      <c r="H337" s="53"/>
      <c r="I337" s="53"/>
      <c r="J337" s="53"/>
      <c r="K337" s="53"/>
    </row>
    <row r="338" spans="1:11" s="30" customFormat="1" x14ac:dyDescent="0.25">
      <c r="A338" s="53"/>
      <c r="B338" s="110"/>
      <c r="C338" s="53"/>
      <c r="D338" s="53"/>
      <c r="E338" s="53"/>
      <c r="F338" s="53"/>
      <c r="G338" s="62"/>
      <c r="H338" s="53"/>
      <c r="I338" s="53"/>
      <c r="J338" s="53"/>
      <c r="K338" s="53"/>
    </row>
    <row r="339" spans="1:11" s="30" customFormat="1" x14ac:dyDescent="0.25">
      <c r="A339" s="53"/>
      <c r="B339" s="110"/>
      <c r="C339" s="53"/>
      <c r="D339" s="53"/>
      <c r="E339" s="53"/>
      <c r="F339" s="53"/>
      <c r="G339" s="62"/>
      <c r="H339" s="53"/>
      <c r="I339" s="53"/>
      <c r="J339" s="53"/>
      <c r="K339" s="53"/>
    </row>
    <row r="340" spans="1:11" s="30" customFormat="1" x14ac:dyDescent="0.25">
      <c r="A340" s="53"/>
      <c r="B340" s="110"/>
      <c r="C340" s="53"/>
      <c r="D340" s="53"/>
      <c r="E340" s="53"/>
      <c r="F340" s="53"/>
      <c r="G340" s="62"/>
      <c r="H340" s="53"/>
      <c r="I340" s="53"/>
      <c r="J340" s="53"/>
      <c r="K340" s="53"/>
    </row>
    <row r="341" spans="1:11" s="30" customFormat="1" x14ac:dyDescent="0.25">
      <c r="A341" s="53"/>
      <c r="B341" s="110"/>
      <c r="C341" s="53"/>
      <c r="D341" s="53"/>
      <c r="E341" s="53"/>
      <c r="F341" s="53"/>
      <c r="G341" s="62"/>
      <c r="H341" s="53"/>
      <c r="I341" s="53"/>
      <c r="J341" s="53"/>
      <c r="K341" s="53"/>
    </row>
    <row r="342" spans="1:11" s="30" customFormat="1" x14ac:dyDescent="0.25">
      <c r="A342" s="53"/>
      <c r="B342" s="110"/>
      <c r="C342" s="53"/>
      <c r="D342" s="53"/>
      <c r="E342" s="53"/>
      <c r="F342" s="53"/>
      <c r="G342" s="62"/>
      <c r="H342" s="53"/>
      <c r="I342" s="53"/>
      <c r="J342" s="53"/>
      <c r="K342" s="53"/>
    </row>
    <row r="343" spans="1:11" s="30" customFormat="1" x14ac:dyDescent="0.25">
      <c r="A343" s="53"/>
      <c r="B343" s="110"/>
      <c r="C343" s="53"/>
      <c r="D343" s="53"/>
      <c r="E343" s="53"/>
      <c r="F343" s="53"/>
      <c r="G343" s="62"/>
      <c r="H343" s="53"/>
      <c r="I343" s="53"/>
      <c r="J343" s="53"/>
      <c r="K343" s="53"/>
    </row>
    <row r="344" spans="1:11" s="30" customFormat="1" x14ac:dyDescent="0.25">
      <c r="A344" s="53"/>
      <c r="B344" s="110"/>
      <c r="C344" s="53"/>
      <c r="D344" s="53"/>
      <c r="E344" s="53"/>
      <c r="F344" s="53"/>
      <c r="G344" s="62"/>
      <c r="H344" s="53"/>
      <c r="I344" s="53"/>
      <c r="J344" s="53"/>
      <c r="K344" s="53"/>
    </row>
    <row r="345" spans="1:11" s="30" customFormat="1" x14ac:dyDescent="0.25">
      <c r="A345" s="53"/>
      <c r="B345" s="110"/>
      <c r="C345" s="53"/>
      <c r="D345" s="53"/>
      <c r="E345" s="53"/>
      <c r="F345" s="53"/>
      <c r="G345" s="62"/>
      <c r="H345" s="53"/>
      <c r="I345" s="53"/>
      <c r="J345" s="53"/>
      <c r="K345" s="53"/>
    </row>
    <row r="346" spans="1:11" s="30" customFormat="1" x14ac:dyDescent="0.25">
      <c r="A346" s="53"/>
      <c r="B346" s="110"/>
      <c r="C346" s="53"/>
      <c r="D346" s="53"/>
      <c r="E346" s="53"/>
      <c r="F346" s="53"/>
      <c r="G346" s="62"/>
      <c r="H346" s="53"/>
      <c r="I346" s="53"/>
      <c r="J346" s="53"/>
      <c r="K346" s="53"/>
    </row>
    <row r="347" spans="1:11" s="30" customFormat="1" x14ac:dyDescent="0.25">
      <c r="A347" s="53"/>
      <c r="B347" s="110"/>
      <c r="C347" s="53"/>
      <c r="D347" s="53"/>
      <c r="E347" s="53"/>
      <c r="F347" s="53"/>
      <c r="G347" s="62"/>
      <c r="H347" s="53"/>
      <c r="I347" s="53"/>
      <c r="J347" s="53"/>
      <c r="K347" s="53"/>
    </row>
    <row r="348" spans="1:11" s="30" customFormat="1" x14ac:dyDescent="0.25">
      <c r="A348" s="53"/>
      <c r="B348" s="110"/>
      <c r="C348" s="53"/>
      <c r="D348" s="53"/>
      <c r="E348" s="53"/>
      <c r="F348" s="53"/>
      <c r="G348" s="62"/>
      <c r="H348" s="53"/>
      <c r="I348" s="53"/>
      <c r="J348" s="53"/>
      <c r="K348" s="53"/>
    </row>
    <row r="349" spans="1:11" s="30" customFormat="1" x14ac:dyDescent="0.25">
      <c r="A349" s="53"/>
      <c r="B349" s="110"/>
      <c r="C349" s="53"/>
      <c r="D349" s="53"/>
      <c r="E349" s="53"/>
      <c r="F349" s="53"/>
      <c r="G349" s="62"/>
      <c r="H349" s="53"/>
      <c r="I349" s="53"/>
      <c r="J349" s="53"/>
      <c r="K349" s="53"/>
    </row>
    <row r="350" spans="1:11" s="30" customFormat="1" x14ac:dyDescent="0.25">
      <c r="A350" s="53"/>
      <c r="B350" s="110"/>
      <c r="C350" s="53"/>
      <c r="D350" s="53"/>
      <c r="E350" s="53"/>
      <c r="F350" s="53"/>
      <c r="G350" s="62"/>
      <c r="H350" s="53"/>
      <c r="I350" s="53"/>
      <c r="J350" s="53"/>
      <c r="K350" s="53"/>
    </row>
    <row r="351" spans="1:11" s="30" customFormat="1" x14ac:dyDescent="0.25">
      <c r="A351" s="53"/>
      <c r="B351" s="110"/>
      <c r="C351" s="53"/>
      <c r="D351" s="53"/>
      <c r="E351" s="53"/>
      <c r="F351" s="53"/>
      <c r="G351" s="62"/>
      <c r="H351" s="53"/>
      <c r="I351" s="53"/>
      <c r="J351" s="53"/>
      <c r="K351" s="53"/>
    </row>
    <row r="352" spans="1:11" s="30" customFormat="1" x14ac:dyDescent="0.25">
      <c r="A352" s="53"/>
      <c r="B352" s="110"/>
      <c r="C352" s="53"/>
      <c r="D352" s="53"/>
      <c r="E352" s="53"/>
      <c r="F352" s="53"/>
      <c r="G352" s="62"/>
      <c r="H352" s="53"/>
      <c r="I352" s="53"/>
      <c r="J352" s="53"/>
      <c r="K352" s="53"/>
    </row>
    <row r="353" spans="1:11" s="30" customFormat="1" x14ac:dyDescent="0.25">
      <c r="A353" s="53"/>
      <c r="B353" s="110"/>
      <c r="C353" s="53"/>
      <c r="D353" s="53"/>
      <c r="E353" s="53"/>
      <c r="F353" s="53"/>
      <c r="G353" s="62"/>
      <c r="H353" s="53"/>
      <c r="I353" s="53"/>
      <c r="J353" s="53"/>
      <c r="K353" s="53"/>
    </row>
    <row r="354" spans="1:11" s="30" customFormat="1" x14ac:dyDescent="0.25">
      <c r="A354" s="53"/>
      <c r="B354" s="110"/>
      <c r="C354" s="53"/>
      <c r="D354" s="53"/>
      <c r="E354" s="53"/>
      <c r="F354" s="53"/>
      <c r="G354" s="62"/>
      <c r="H354" s="53"/>
      <c r="I354" s="53"/>
      <c r="J354" s="53"/>
      <c r="K354" s="53"/>
    </row>
    <row r="355" spans="1:11" s="30" customFormat="1" x14ac:dyDescent="0.25">
      <c r="A355" s="53"/>
      <c r="B355" s="110"/>
      <c r="C355" s="53"/>
      <c r="D355" s="53"/>
      <c r="E355" s="53"/>
      <c r="F355" s="53"/>
      <c r="G355" s="62"/>
      <c r="H355" s="53"/>
      <c r="I355" s="53"/>
      <c r="J355" s="53"/>
      <c r="K355" s="53"/>
    </row>
    <row r="356" spans="1:11" s="30" customFormat="1" x14ac:dyDescent="0.25">
      <c r="A356" s="53"/>
      <c r="B356" s="110"/>
      <c r="C356" s="53"/>
      <c r="D356" s="53"/>
      <c r="E356" s="53"/>
      <c r="F356" s="53"/>
      <c r="G356" s="62"/>
      <c r="H356" s="53"/>
      <c r="I356" s="53"/>
      <c r="J356" s="53"/>
      <c r="K356" s="53"/>
    </row>
    <row r="357" spans="1:11" s="30" customFormat="1" x14ac:dyDescent="0.25">
      <c r="A357" s="53"/>
      <c r="B357" s="110"/>
      <c r="C357" s="53"/>
      <c r="D357" s="53"/>
      <c r="E357" s="53"/>
      <c r="F357" s="53"/>
      <c r="G357" s="62"/>
      <c r="H357" s="53"/>
      <c r="I357" s="53"/>
      <c r="J357" s="53"/>
      <c r="K357" s="53"/>
    </row>
    <row r="358" spans="1:11" s="30" customFormat="1" x14ac:dyDescent="0.25">
      <c r="A358" s="53"/>
      <c r="B358" s="110"/>
      <c r="C358" s="53"/>
      <c r="D358" s="53"/>
      <c r="E358" s="53"/>
      <c r="F358" s="53"/>
      <c r="G358" s="62"/>
      <c r="H358" s="53"/>
      <c r="I358" s="53"/>
      <c r="J358" s="53"/>
      <c r="K358" s="53"/>
    </row>
    <row r="359" spans="1:11" s="30" customFormat="1" x14ac:dyDescent="0.25">
      <c r="A359" s="53"/>
      <c r="B359" s="110"/>
      <c r="C359" s="53"/>
      <c r="D359" s="53"/>
      <c r="E359" s="53"/>
      <c r="F359" s="53"/>
      <c r="G359" s="62"/>
      <c r="H359" s="53"/>
      <c r="I359" s="53"/>
      <c r="J359" s="53"/>
      <c r="K359" s="53"/>
    </row>
    <row r="360" spans="1:11" s="30" customFormat="1" x14ac:dyDescent="0.25">
      <c r="A360" s="53"/>
      <c r="B360" s="110"/>
      <c r="C360" s="53"/>
      <c r="D360" s="53"/>
      <c r="E360" s="53"/>
      <c r="F360" s="53"/>
      <c r="G360" s="62"/>
      <c r="H360" s="53"/>
      <c r="I360" s="53"/>
      <c r="J360" s="53"/>
      <c r="K360" s="53"/>
    </row>
    <row r="361" spans="1:11" s="30" customFormat="1" x14ac:dyDescent="0.25">
      <c r="A361" s="53"/>
      <c r="B361" s="110"/>
      <c r="C361" s="53"/>
      <c r="D361" s="53"/>
      <c r="E361" s="53"/>
      <c r="F361" s="53"/>
      <c r="G361" s="62"/>
      <c r="H361" s="53"/>
      <c r="I361" s="53"/>
      <c r="J361" s="53"/>
      <c r="K361" s="53"/>
    </row>
    <row r="362" spans="1:11" s="30" customFormat="1" x14ac:dyDescent="0.25">
      <c r="A362" s="53"/>
      <c r="B362" s="110"/>
      <c r="C362" s="53"/>
      <c r="D362" s="53"/>
      <c r="E362" s="53"/>
      <c r="F362" s="53"/>
      <c r="G362" s="62"/>
      <c r="H362" s="53"/>
      <c r="I362" s="53"/>
      <c r="J362" s="53"/>
      <c r="K362" s="53"/>
    </row>
    <row r="363" spans="1:11" s="30" customFormat="1" x14ac:dyDescent="0.25">
      <c r="A363" s="53"/>
      <c r="B363" s="110"/>
      <c r="C363" s="53"/>
      <c r="D363" s="53"/>
      <c r="E363" s="53"/>
      <c r="F363" s="53"/>
      <c r="G363" s="62"/>
      <c r="H363" s="53"/>
      <c r="I363" s="53"/>
      <c r="J363" s="53"/>
      <c r="K363" s="53"/>
    </row>
    <row r="364" spans="1:11" s="30" customFormat="1" x14ac:dyDescent="0.25">
      <c r="A364" s="53"/>
      <c r="B364" s="110"/>
      <c r="C364" s="53"/>
      <c r="D364" s="53"/>
      <c r="E364" s="53"/>
      <c r="F364" s="53"/>
      <c r="G364" s="62"/>
      <c r="H364" s="53"/>
      <c r="I364" s="53"/>
      <c r="J364" s="53"/>
      <c r="K364" s="53"/>
    </row>
    <row r="365" spans="1:11" s="30" customFormat="1" x14ac:dyDescent="0.25">
      <c r="A365" s="53"/>
      <c r="B365" s="110"/>
      <c r="C365" s="53"/>
      <c r="D365" s="53"/>
      <c r="E365" s="53"/>
      <c r="F365" s="53"/>
      <c r="G365" s="62"/>
      <c r="H365" s="53"/>
      <c r="I365" s="53"/>
      <c r="J365" s="53"/>
      <c r="K365" s="53"/>
    </row>
    <row r="366" spans="1:11" s="30" customFormat="1" x14ac:dyDescent="0.25">
      <c r="A366" s="53"/>
      <c r="B366" s="110"/>
      <c r="C366" s="53"/>
      <c r="D366" s="53"/>
      <c r="E366" s="53"/>
      <c r="F366" s="53"/>
      <c r="G366" s="62"/>
      <c r="H366" s="53"/>
      <c r="I366" s="53"/>
      <c r="J366" s="53"/>
      <c r="K366" s="53"/>
    </row>
    <row r="367" spans="1:11" s="30" customFormat="1" x14ac:dyDescent="0.25">
      <c r="A367" s="53"/>
      <c r="B367" s="110"/>
      <c r="C367" s="53"/>
      <c r="D367" s="53"/>
      <c r="E367" s="53"/>
      <c r="F367" s="53"/>
      <c r="G367" s="62"/>
      <c r="H367" s="53"/>
      <c r="I367" s="53"/>
      <c r="J367" s="53"/>
      <c r="K367" s="53"/>
    </row>
    <row r="368" spans="1:11" s="30" customFormat="1" x14ac:dyDescent="0.25">
      <c r="A368" s="53"/>
      <c r="B368" s="110"/>
      <c r="C368" s="53"/>
      <c r="D368" s="53"/>
      <c r="E368" s="53"/>
      <c r="F368" s="53"/>
      <c r="G368" s="62"/>
      <c r="H368" s="53"/>
      <c r="I368" s="53"/>
      <c r="J368" s="53"/>
      <c r="K368" s="53"/>
    </row>
    <row r="369" spans="1:11" s="30" customFormat="1" x14ac:dyDescent="0.25">
      <c r="A369" s="53"/>
      <c r="B369" s="110"/>
      <c r="C369" s="53"/>
      <c r="D369" s="53"/>
      <c r="E369" s="53"/>
      <c r="F369" s="53"/>
      <c r="G369" s="62"/>
      <c r="H369" s="53"/>
      <c r="I369" s="53"/>
      <c r="J369" s="53"/>
      <c r="K369" s="53"/>
    </row>
    <row r="370" spans="1:11" s="30" customFormat="1" x14ac:dyDescent="0.25">
      <c r="A370" s="53"/>
      <c r="B370" s="110"/>
      <c r="C370" s="53"/>
      <c r="D370" s="53"/>
      <c r="E370" s="53"/>
      <c r="F370" s="53"/>
      <c r="G370" s="62"/>
      <c r="H370" s="53"/>
      <c r="I370" s="53"/>
      <c r="J370" s="53"/>
      <c r="K370" s="53"/>
    </row>
    <row r="371" spans="1:11" s="30" customFormat="1" x14ac:dyDescent="0.25">
      <c r="A371" s="53"/>
      <c r="B371" s="110"/>
      <c r="C371" s="53"/>
      <c r="D371" s="53"/>
      <c r="E371" s="53"/>
      <c r="F371" s="53"/>
      <c r="G371" s="62"/>
      <c r="H371" s="53"/>
      <c r="I371" s="53"/>
      <c r="J371" s="53"/>
      <c r="K371" s="53"/>
    </row>
    <row r="372" spans="1:11" s="30" customFormat="1" x14ac:dyDescent="0.25">
      <c r="A372" s="53"/>
      <c r="B372" s="110"/>
      <c r="C372" s="53"/>
      <c r="D372" s="53"/>
      <c r="E372" s="53"/>
      <c r="F372" s="53"/>
      <c r="G372" s="62"/>
      <c r="H372" s="53"/>
      <c r="I372" s="53"/>
      <c r="J372" s="53"/>
      <c r="K372" s="53"/>
    </row>
    <row r="373" spans="1:11" s="30" customFormat="1" x14ac:dyDescent="0.25">
      <c r="A373" s="53"/>
      <c r="B373" s="110"/>
      <c r="C373" s="53"/>
      <c r="D373" s="53"/>
      <c r="E373" s="53"/>
      <c r="F373" s="53"/>
      <c r="G373" s="62"/>
      <c r="H373" s="53"/>
      <c r="I373" s="53"/>
      <c r="J373" s="53"/>
      <c r="K373" s="53"/>
    </row>
    <row r="374" spans="1:11" s="30" customFormat="1" x14ac:dyDescent="0.25">
      <c r="A374" s="53"/>
      <c r="B374" s="110"/>
      <c r="C374" s="53"/>
      <c r="D374" s="53"/>
      <c r="E374" s="53"/>
      <c r="F374" s="53"/>
      <c r="G374" s="62"/>
      <c r="H374" s="53"/>
      <c r="I374" s="53"/>
      <c r="J374" s="53"/>
      <c r="K374" s="53"/>
    </row>
    <row r="375" spans="1:11" s="30" customFormat="1" x14ac:dyDescent="0.25">
      <c r="A375" s="53"/>
      <c r="B375" s="110"/>
      <c r="C375" s="53"/>
      <c r="D375" s="53"/>
      <c r="E375" s="53"/>
      <c r="F375" s="53"/>
      <c r="G375" s="62"/>
      <c r="H375" s="53"/>
      <c r="I375" s="53"/>
      <c r="J375" s="53"/>
      <c r="K375" s="53"/>
    </row>
    <row r="376" spans="1:11" s="30" customFormat="1" x14ac:dyDescent="0.25">
      <c r="A376" s="53"/>
      <c r="B376" s="110"/>
      <c r="C376" s="53"/>
      <c r="D376" s="53"/>
      <c r="E376" s="53"/>
      <c r="F376" s="53"/>
      <c r="G376" s="62"/>
      <c r="H376" s="53"/>
      <c r="I376" s="53"/>
      <c r="J376" s="53"/>
      <c r="K376" s="53"/>
    </row>
    <row r="377" spans="1:11" s="30" customFormat="1" x14ac:dyDescent="0.25">
      <c r="A377" s="53"/>
      <c r="B377" s="110"/>
      <c r="C377" s="53"/>
      <c r="D377" s="53"/>
      <c r="E377" s="53"/>
      <c r="F377" s="53"/>
      <c r="G377" s="62"/>
      <c r="H377" s="53"/>
      <c r="I377" s="53"/>
      <c r="J377" s="53"/>
      <c r="K377" s="53"/>
    </row>
    <row r="378" spans="1:11" s="30" customFormat="1" x14ac:dyDescent="0.25">
      <c r="A378" s="53"/>
      <c r="B378" s="110"/>
      <c r="C378" s="53"/>
      <c r="D378" s="53"/>
      <c r="E378" s="53"/>
      <c r="F378" s="53"/>
      <c r="G378" s="62"/>
      <c r="H378" s="53"/>
      <c r="I378" s="53"/>
      <c r="J378" s="53"/>
      <c r="K378" s="53"/>
    </row>
    <row r="379" spans="1:11" s="30" customFormat="1" x14ac:dyDescent="0.25">
      <c r="A379" s="53"/>
      <c r="B379" s="110"/>
      <c r="C379" s="53"/>
      <c r="D379" s="53"/>
      <c r="E379" s="53"/>
      <c r="F379" s="53"/>
      <c r="G379" s="62"/>
      <c r="H379" s="53"/>
      <c r="I379" s="53"/>
      <c r="J379" s="53"/>
      <c r="K379" s="53"/>
    </row>
    <row r="380" spans="1:11" s="30" customFormat="1" x14ac:dyDescent="0.25">
      <c r="A380" s="53"/>
      <c r="B380" s="110"/>
      <c r="C380" s="53"/>
      <c r="D380" s="53"/>
      <c r="E380" s="53"/>
      <c r="F380" s="53"/>
      <c r="G380" s="62"/>
      <c r="H380" s="53"/>
      <c r="I380" s="53"/>
      <c r="J380" s="53"/>
      <c r="K380" s="53"/>
    </row>
    <row r="381" spans="1:11" s="30" customFormat="1" x14ac:dyDescent="0.25">
      <c r="A381" s="53"/>
      <c r="B381" s="110"/>
      <c r="C381" s="53"/>
      <c r="D381" s="53"/>
      <c r="E381" s="53"/>
      <c r="F381" s="53"/>
      <c r="G381" s="62"/>
      <c r="H381" s="53"/>
      <c r="I381" s="53"/>
      <c r="J381" s="53"/>
      <c r="K381" s="53"/>
    </row>
    <row r="382" spans="1:11" s="30" customFormat="1" x14ac:dyDescent="0.25">
      <c r="A382" s="53"/>
      <c r="B382" s="110"/>
      <c r="C382" s="53"/>
      <c r="D382" s="53"/>
      <c r="E382" s="53"/>
      <c r="F382" s="53"/>
      <c r="G382" s="62"/>
      <c r="H382" s="53"/>
      <c r="I382" s="53"/>
      <c r="J382" s="53"/>
      <c r="K382" s="53"/>
    </row>
    <row r="383" spans="1:11" s="30" customFormat="1" x14ac:dyDescent="0.25">
      <c r="A383" s="53"/>
      <c r="B383" s="110"/>
      <c r="C383" s="53"/>
      <c r="D383" s="53"/>
      <c r="E383" s="53"/>
      <c r="F383" s="53"/>
      <c r="G383" s="62"/>
      <c r="H383" s="53"/>
      <c r="I383" s="53"/>
      <c r="J383" s="53"/>
      <c r="K383" s="53"/>
    </row>
    <row r="384" spans="1:11" s="30" customFormat="1" x14ac:dyDescent="0.25">
      <c r="A384" s="53"/>
      <c r="B384" s="110"/>
      <c r="C384" s="53"/>
      <c r="D384" s="53"/>
      <c r="E384" s="53"/>
      <c r="F384" s="53"/>
      <c r="G384" s="62"/>
      <c r="H384" s="53"/>
      <c r="I384" s="53"/>
      <c r="J384" s="53"/>
      <c r="K384" s="53"/>
    </row>
    <row r="385" spans="1:11" s="30" customFormat="1" x14ac:dyDescent="0.25">
      <c r="A385" s="53"/>
      <c r="B385" s="110"/>
      <c r="C385" s="53"/>
      <c r="D385" s="53"/>
      <c r="E385" s="53"/>
      <c r="F385" s="53"/>
      <c r="G385" s="62"/>
      <c r="H385" s="53"/>
      <c r="I385" s="53"/>
      <c r="J385" s="53"/>
      <c r="K385" s="53"/>
    </row>
    <row r="386" spans="1:11" s="30" customFormat="1" x14ac:dyDescent="0.25">
      <c r="A386" s="53"/>
      <c r="B386" s="110"/>
      <c r="C386" s="53"/>
      <c r="D386" s="53"/>
      <c r="E386" s="53"/>
      <c r="F386" s="53"/>
      <c r="G386" s="62"/>
      <c r="H386" s="53"/>
      <c r="I386" s="53"/>
      <c r="J386" s="53"/>
      <c r="K386" s="53"/>
    </row>
    <row r="387" spans="1:11" s="30" customFormat="1" x14ac:dyDescent="0.25">
      <c r="A387" s="53"/>
      <c r="B387" s="110"/>
      <c r="C387" s="53"/>
      <c r="D387" s="53"/>
      <c r="E387" s="53"/>
      <c r="F387" s="53"/>
      <c r="G387" s="62"/>
      <c r="H387" s="53"/>
      <c r="I387" s="53"/>
      <c r="J387" s="53"/>
      <c r="K387" s="53"/>
    </row>
    <row r="388" spans="1:11" s="30" customFormat="1" x14ac:dyDescent="0.25">
      <c r="A388" s="53"/>
      <c r="B388" s="110"/>
      <c r="C388" s="53"/>
      <c r="D388" s="53"/>
      <c r="E388" s="53"/>
      <c r="F388" s="53"/>
      <c r="G388" s="62"/>
      <c r="H388" s="53"/>
      <c r="I388" s="53"/>
      <c r="J388" s="53"/>
      <c r="K388" s="53"/>
    </row>
    <row r="389" spans="1:11" s="30" customFormat="1" x14ac:dyDescent="0.25">
      <c r="A389" s="53"/>
      <c r="B389" s="110"/>
      <c r="C389" s="53"/>
      <c r="D389" s="53"/>
      <c r="E389" s="53"/>
      <c r="F389" s="53"/>
      <c r="G389" s="62"/>
      <c r="H389" s="53"/>
      <c r="I389" s="53"/>
      <c r="J389" s="53"/>
      <c r="K389" s="53"/>
    </row>
    <row r="390" spans="1:11" s="30" customFormat="1" x14ac:dyDescent="0.25">
      <c r="A390" s="53"/>
      <c r="B390" s="110"/>
      <c r="C390" s="53"/>
      <c r="D390" s="53"/>
      <c r="E390" s="53"/>
      <c r="F390" s="53"/>
      <c r="G390" s="62"/>
      <c r="H390" s="53"/>
      <c r="I390" s="53"/>
      <c r="J390" s="53"/>
      <c r="K390" s="53"/>
    </row>
    <row r="391" spans="1:11" s="30" customFormat="1" x14ac:dyDescent="0.25">
      <c r="A391" s="53"/>
      <c r="B391" s="110"/>
      <c r="C391" s="53"/>
      <c r="D391" s="53"/>
      <c r="E391" s="53"/>
      <c r="F391" s="53"/>
      <c r="G391" s="62"/>
      <c r="H391" s="53"/>
      <c r="I391" s="53"/>
      <c r="J391" s="53"/>
      <c r="K391" s="53"/>
    </row>
    <row r="392" spans="1:11" s="30" customFormat="1" x14ac:dyDescent="0.25">
      <c r="A392" s="53"/>
      <c r="B392" s="110"/>
      <c r="C392" s="53"/>
      <c r="D392" s="53"/>
      <c r="E392" s="53"/>
      <c r="F392" s="53"/>
      <c r="G392" s="62"/>
      <c r="H392" s="53"/>
      <c r="I392" s="53"/>
      <c r="J392" s="53"/>
      <c r="K392" s="53"/>
    </row>
    <row r="393" spans="1:11" s="30" customFormat="1" x14ac:dyDescent="0.25">
      <c r="A393" s="53"/>
      <c r="B393" s="110"/>
      <c r="C393" s="53"/>
      <c r="D393" s="53"/>
      <c r="E393" s="53"/>
      <c r="F393" s="53"/>
      <c r="G393" s="62"/>
      <c r="H393" s="53"/>
      <c r="I393" s="53"/>
      <c r="J393" s="53"/>
      <c r="K393" s="53"/>
    </row>
    <row r="394" spans="1:11" s="30" customFormat="1" x14ac:dyDescent="0.25">
      <c r="A394" s="53"/>
      <c r="B394" s="110"/>
      <c r="C394" s="53"/>
      <c r="D394" s="53"/>
      <c r="E394" s="53"/>
      <c r="F394" s="53"/>
      <c r="G394" s="62"/>
      <c r="H394" s="53"/>
      <c r="I394" s="53"/>
      <c r="J394" s="53"/>
      <c r="K394" s="53"/>
    </row>
    <row r="395" spans="1:11" s="30" customFormat="1" x14ac:dyDescent="0.25">
      <c r="A395" s="53"/>
      <c r="B395" s="110"/>
      <c r="C395" s="53"/>
      <c r="D395" s="53"/>
      <c r="E395" s="53"/>
      <c r="F395" s="53"/>
      <c r="G395" s="62"/>
      <c r="H395" s="53"/>
      <c r="I395" s="53"/>
      <c r="J395" s="53"/>
      <c r="K395" s="53"/>
    </row>
    <row r="396" spans="1:11" s="30" customFormat="1" x14ac:dyDescent="0.25">
      <c r="A396" s="53"/>
      <c r="B396" s="110"/>
      <c r="C396" s="53"/>
      <c r="D396" s="53"/>
      <c r="E396" s="53"/>
      <c r="F396" s="53"/>
      <c r="G396" s="62"/>
      <c r="H396" s="53"/>
      <c r="I396" s="53"/>
      <c r="J396" s="53"/>
      <c r="K396" s="53"/>
    </row>
    <row r="397" spans="1:11" s="30" customFormat="1" x14ac:dyDescent="0.25">
      <c r="A397" s="53"/>
      <c r="B397" s="110"/>
      <c r="C397" s="53"/>
      <c r="D397" s="53"/>
      <c r="E397" s="53"/>
      <c r="F397" s="53"/>
      <c r="G397" s="62"/>
      <c r="H397" s="53"/>
      <c r="I397" s="53"/>
      <c r="J397" s="53"/>
      <c r="K397" s="53"/>
    </row>
    <row r="398" spans="1:11" s="30" customFormat="1" x14ac:dyDescent="0.25">
      <c r="A398" s="53"/>
      <c r="B398" s="110"/>
      <c r="C398" s="53"/>
      <c r="D398" s="53"/>
      <c r="E398" s="53"/>
      <c r="F398" s="53"/>
      <c r="G398" s="62"/>
      <c r="H398" s="53"/>
      <c r="I398" s="53"/>
      <c r="J398" s="53"/>
      <c r="K398" s="53"/>
    </row>
    <row r="399" spans="1:11" s="30" customFormat="1" x14ac:dyDescent="0.25">
      <c r="A399" s="53"/>
      <c r="B399" s="110"/>
      <c r="C399" s="53"/>
      <c r="D399" s="53"/>
      <c r="E399" s="53"/>
      <c r="F399" s="53"/>
      <c r="G399" s="62"/>
      <c r="H399" s="53"/>
      <c r="I399" s="53"/>
      <c r="J399" s="53"/>
      <c r="K399" s="53"/>
    </row>
    <row r="400" spans="1:11" s="30" customFormat="1" x14ac:dyDescent="0.25">
      <c r="A400" s="53"/>
      <c r="B400" s="110"/>
      <c r="C400" s="53"/>
      <c r="D400" s="53"/>
      <c r="E400" s="53"/>
      <c r="F400" s="53"/>
      <c r="G400" s="62"/>
      <c r="H400" s="53"/>
      <c r="I400" s="53"/>
      <c r="J400" s="53"/>
      <c r="K400" s="53"/>
    </row>
    <row r="401" spans="1:11" s="30" customFormat="1" x14ac:dyDescent="0.25">
      <c r="A401" s="53"/>
      <c r="B401" s="110"/>
      <c r="C401" s="53"/>
      <c r="D401" s="53"/>
      <c r="E401" s="53"/>
      <c r="F401" s="53"/>
      <c r="G401" s="62"/>
      <c r="H401" s="53"/>
      <c r="I401" s="53"/>
      <c r="J401" s="53"/>
      <c r="K401" s="53"/>
    </row>
    <row r="402" spans="1:11" s="30" customFormat="1" x14ac:dyDescent="0.25">
      <c r="A402" s="53"/>
      <c r="B402" s="110"/>
      <c r="C402" s="53"/>
      <c r="D402" s="53"/>
      <c r="E402" s="53"/>
      <c r="F402" s="53"/>
      <c r="G402" s="62"/>
      <c r="H402" s="53"/>
      <c r="I402" s="53"/>
      <c r="J402" s="53"/>
      <c r="K402" s="53"/>
    </row>
    <row r="403" spans="1:11" s="30" customFormat="1" x14ac:dyDescent="0.25">
      <c r="A403" s="53"/>
      <c r="B403" s="110"/>
      <c r="C403" s="53"/>
      <c r="D403" s="53"/>
      <c r="E403" s="53"/>
      <c r="F403" s="53"/>
      <c r="G403" s="62"/>
      <c r="H403" s="53"/>
      <c r="I403" s="53"/>
      <c r="J403" s="53"/>
      <c r="K403" s="53"/>
    </row>
    <row r="404" spans="1:11" s="30" customFormat="1" x14ac:dyDescent="0.25">
      <c r="A404" s="53"/>
      <c r="B404" s="110"/>
      <c r="C404" s="53"/>
      <c r="D404" s="53"/>
      <c r="E404" s="53"/>
      <c r="F404" s="53"/>
      <c r="G404" s="62"/>
      <c r="H404" s="53"/>
      <c r="I404" s="53"/>
      <c r="J404" s="53"/>
      <c r="K404" s="53"/>
    </row>
    <row r="405" spans="1:11" s="30" customFormat="1" x14ac:dyDescent="0.25">
      <c r="A405" s="53"/>
      <c r="B405" s="110"/>
      <c r="C405" s="53"/>
      <c r="D405" s="53"/>
      <c r="E405" s="53"/>
      <c r="F405" s="53"/>
      <c r="G405" s="62"/>
      <c r="H405" s="53"/>
      <c r="I405" s="53"/>
      <c r="J405" s="53"/>
      <c r="K405" s="53"/>
    </row>
    <row r="406" spans="1:11" s="30" customFormat="1" x14ac:dyDescent="0.25">
      <c r="A406" s="53"/>
      <c r="B406" s="110"/>
      <c r="C406" s="53"/>
      <c r="D406" s="53"/>
      <c r="E406" s="53"/>
      <c r="F406" s="53"/>
      <c r="G406" s="62"/>
      <c r="H406" s="53"/>
      <c r="I406" s="53"/>
      <c r="J406" s="53"/>
      <c r="K406" s="53"/>
    </row>
    <row r="407" spans="1:11" s="30" customFormat="1" x14ac:dyDescent="0.25">
      <c r="A407" s="53"/>
      <c r="B407" s="110"/>
      <c r="C407" s="53"/>
      <c r="D407" s="53"/>
      <c r="E407" s="53"/>
      <c r="F407" s="53"/>
      <c r="G407" s="62"/>
      <c r="H407" s="53"/>
      <c r="I407" s="53"/>
      <c r="J407" s="53"/>
      <c r="K407" s="53"/>
    </row>
    <row r="408" spans="1:11" s="30" customFormat="1" x14ac:dyDescent="0.25">
      <c r="A408" s="53"/>
      <c r="B408" s="110"/>
      <c r="C408" s="53"/>
      <c r="D408" s="53"/>
      <c r="E408" s="53"/>
      <c r="F408" s="53"/>
      <c r="G408" s="62"/>
      <c r="H408" s="53"/>
      <c r="I408" s="53"/>
      <c r="J408" s="53"/>
      <c r="K408" s="53"/>
    </row>
    <row r="409" spans="1:11" s="30" customFormat="1" x14ac:dyDescent="0.25">
      <c r="A409" s="53"/>
      <c r="B409" s="110"/>
      <c r="C409" s="53"/>
      <c r="D409" s="53"/>
      <c r="E409" s="53"/>
      <c r="F409" s="53"/>
      <c r="G409" s="62"/>
      <c r="H409" s="53"/>
      <c r="I409" s="53"/>
      <c r="J409" s="53"/>
      <c r="K409" s="53"/>
    </row>
    <row r="410" spans="1:11" s="30" customFormat="1" x14ac:dyDescent="0.25">
      <c r="A410" s="53"/>
      <c r="B410" s="110"/>
      <c r="C410" s="53"/>
      <c r="D410" s="53"/>
      <c r="E410" s="53"/>
      <c r="F410" s="53"/>
      <c r="G410" s="62"/>
      <c r="H410" s="53"/>
      <c r="I410" s="53"/>
      <c r="J410" s="53"/>
      <c r="K410" s="53"/>
    </row>
    <row r="411" spans="1:11" s="30" customFormat="1" x14ac:dyDescent="0.25">
      <c r="A411" s="53"/>
      <c r="B411" s="110"/>
      <c r="C411" s="53"/>
      <c r="D411" s="53"/>
      <c r="E411" s="53"/>
      <c r="F411" s="53"/>
      <c r="G411" s="62"/>
      <c r="H411" s="53"/>
      <c r="I411" s="53"/>
      <c r="J411" s="53"/>
      <c r="K411" s="53"/>
    </row>
    <row r="412" spans="1:11" s="30" customFormat="1" x14ac:dyDescent="0.25">
      <c r="A412" s="53"/>
      <c r="B412" s="110"/>
      <c r="C412" s="53"/>
      <c r="D412" s="53"/>
      <c r="E412" s="53"/>
      <c r="F412" s="53"/>
      <c r="G412" s="62"/>
      <c r="H412" s="53"/>
      <c r="I412" s="53"/>
      <c r="J412" s="53"/>
      <c r="K412" s="53"/>
    </row>
    <row r="413" spans="1:11" s="30" customFormat="1" x14ac:dyDescent="0.25">
      <c r="A413" s="53"/>
      <c r="B413" s="110"/>
      <c r="C413" s="53"/>
      <c r="D413" s="53"/>
      <c r="E413" s="53"/>
      <c r="F413" s="53"/>
      <c r="G413" s="62"/>
      <c r="H413" s="53"/>
      <c r="I413" s="53"/>
      <c r="J413" s="53"/>
      <c r="K413" s="53"/>
    </row>
    <row r="414" spans="1:11" s="30" customFormat="1" x14ac:dyDescent="0.25">
      <c r="A414" s="53"/>
      <c r="B414" s="110"/>
      <c r="C414" s="53"/>
      <c r="D414" s="53"/>
      <c r="E414" s="53"/>
      <c r="F414" s="53"/>
      <c r="G414" s="62"/>
      <c r="H414" s="53"/>
      <c r="I414" s="53"/>
      <c r="J414" s="53"/>
      <c r="K414" s="53"/>
    </row>
    <row r="415" spans="1:11" s="30" customFormat="1" x14ac:dyDescent="0.25">
      <c r="A415" s="53"/>
      <c r="B415" s="110"/>
      <c r="C415" s="53"/>
      <c r="D415" s="53"/>
      <c r="E415" s="53"/>
      <c r="F415" s="53"/>
      <c r="G415" s="62"/>
      <c r="H415" s="53"/>
      <c r="I415" s="53"/>
      <c r="J415" s="53"/>
      <c r="K415" s="53"/>
    </row>
    <row r="416" spans="1:11" s="30" customFormat="1" x14ac:dyDescent="0.25">
      <c r="A416" s="53"/>
      <c r="B416" s="110"/>
      <c r="C416" s="53"/>
      <c r="D416" s="53"/>
      <c r="E416" s="53"/>
      <c r="F416" s="53"/>
      <c r="G416" s="62"/>
      <c r="H416" s="53"/>
      <c r="I416" s="53"/>
      <c r="J416" s="53"/>
      <c r="K416" s="53"/>
    </row>
    <row r="417" spans="1:11" s="30" customFormat="1" x14ac:dyDescent="0.25">
      <c r="A417" s="53"/>
      <c r="B417" s="110"/>
      <c r="C417" s="53"/>
      <c r="D417" s="53"/>
      <c r="E417" s="53"/>
      <c r="F417" s="53"/>
      <c r="G417" s="62"/>
      <c r="H417" s="53"/>
      <c r="I417" s="53"/>
      <c r="J417" s="53"/>
      <c r="K417" s="53"/>
    </row>
    <row r="418" spans="1:11" s="30" customFormat="1" x14ac:dyDescent="0.25">
      <c r="A418" s="53"/>
      <c r="B418" s="110"/>
      <c r="C418" s="53"/>
      <c r="D418" s="53"/>
      <c r="E418" s="53"/>
      <c r="F418" s="53"/>
      <c r="G418" s="62"/>
      <c r="H418" s="53"/>
      <c r="I418" s="53"/>
      <c r="J418" s="53"/>
      <c r="K418" s="53"/>
    </row>
    <row r="419" spans="1:11" s="30" customFormat="1" x14ac:dyDescent="0.25">
      <c r="A419" s="53"/>
      <c r="B419" s="110"/>
      <c r="C419" s="53"/>
      <c r="D419" s="53"/>
      <c r="E419" s="53"/>
      <c r="F419" s="53"/>
      <c r="G419" s="62"/>
      <c r="H419" s="53"/>
      <c r="I419" s="53"/>
      <c r="J419" s="53"/>
      <c r="K419" s="53"/>
    </row>
    <row r="420" spans="1:11" s="30" customFormat="1" x14ac:dyDescent="0.25">
      <c r="A420" s="53"/>
      <c r="B420" s="110"/>
      <c r="C420" s="53"/>
      <c r="D420" s="53"/>
      <c r="E420" s="53"/>
      <c r="F420" s="53"/>
      <c r="G420" s="62"/>
      <c r="H420" s="53"/>
      <c r="I420" s="53"/>
      <c r="J420" s="53"/>
      <c r="K420" s="53"/>
    </row>
    <row r="421" spans="1:11" s="30" customFormat="1" x14ac:dyDescent="0.25">
      <c r="A421" s="53"/>
      <c r="B421" s="110"/>
      <c r="C421" s="53"/>
      <c r="D421" s="53"/>
      <c r="E421" s="53"/>
      <c r="F421" s="53"/>
      <c r="G421" s="62"/>
      <c r="H421" s="53"/>
      <c r="I421" s="53"/>
      <c r="J421" s="53"/>
      <c r="K421" s="53"/>
    </row>
    <row r="422" spans="1:11" s="30" customFormat="1" x14ac:dyDescent="0.25">
      <c r="A422" s="53"/>
      <c r="B422" s="110"/>
      <c r="C422" s="53"/>
      <c r="D422" s="53"/>
      <c r="E422" s="53"/>
      <c r="F422" s="53"/>
      <c r="G422" s="62"/>
      <c r="H422" s="53"/>
      <c r="I422" s="53"/>
      <c r="J422" s="53"/>
      <c r="K422" s="53"/>
    </row>
    <row r="423" spans="1:11" s="30" customFormat="1" x14ac:dyDescent="0.25">
      <c r="A423" s="53"/>
      <c r="B423" s="110"/>
      <c r="C423" s="53"/>
      <c r="D423" s="53"/>
      <c r="E423" s="53"/>
      <c r="F423" s="53"/>
      <c r="G423" s="62"/>
      <c r="H423" s="53"/>
      <c r="I423" s="53"/>
      <c r="J423" s="53"/>
      <c r="K423" s="53"/>
    </row>
    <row r="424" spans="1:11" s="30" customFormat="1" x14ac:dyDescent="0.25">
      <c r="A424" s="53"/>
      <c r="B424" s="110"/>
      <c r="C424" s="53"/>
      <c r="D424" s="53"/>
      <c r="E424" s="53"/>
      <c r="F424" s="53"/>
      <c r="G424" s="62"/>
      <c r="H424" s="53"/>
      <c r="I424" s="53"/>
      <c r="J424" s="53"/>
      <c r="K424" s="53"/>
    </row>
    <row r="425" spans="1:11" s="30" customFormat="1" x14ac:dyDescent="0.25">
      <c r="A425" s="53"/>
      <c r="B425" s="110"/>
      <c r="C425" s="53"/>
      <c r="D425" s="53"/>
      <c r="E425" s="53"/>
      <c r="F425" s="53"/>
      <c r="G425" s="62"/>
      <c r="H425" s="53"/>
      <c r="I425" s="53"/>
      <c r="J425" s="53"/>
      <c r="K425" s="53"/>
    </row>
    <row r="426" spans="1:11" s="30" customFormat="1" x14ac:dyDescent="0.25">
      <c r="A426" s="53"/>
      <c r="B426" s="110"/>
      <c r="C426" s="53"/>
      <c r="D426" s="53"/>
      <c r="E426" s="53"/>
      <c r="F426" s="53"/>
      <c r="G426" s="62"/>
      <c r="H426" s="53"/>
      <c r="I426" s="53"/>
      <c r="J426" s="53"/>
      <c r="K426" s="53"/>
    </row>
    <row r="427" spans="1:11" s="30" customFormat="1" x14ac:dyDescent="0.25">
      <c r="A427" s="53"/>
      <c r="B427" s="110"/>
      <c r="C427" s="53"/>
      <c r="D427" s="53"/>
      <c r="E427" s="53"/>
      <c r="F427" s="53"/>
      <c r="G427" s="62"/>
      <c r="H427" s="53"/>
      <c r="I427" s="53"/>
      <c r="J427" s="53"/>
      <c r="K427" s="53"/>
    </row>
    <row r="428" spans="1:11" s="30" customFormat="1" x14ac:dyDescent="0.25">
      <c r="A428" s="53"/>
      <c r="B428" s="110"/>
      <c r="C428" s="53"/>
      <c r="D428" s="53"/>
      <c r="E428" s="53"/>
      <c r="F428" s="53"/>
      <c r="G428" s="62"/>
      <c r="H428" s="53"/>
      <c r="I428" s="53"/>
      <c r="J428" s="53"/>
      <c r="K428" s="53"/>
    </row>
    <row r="429" spans="1:11" s="30" customFormat="1" x14ac:dyDescent="0.25">
      <c r="A429" s="53"/>
      <c r="B429" s="110"/>
      <c r="C429" s="53"/>
      <c r="D429" s="53"/>
      <c r="E429" s="53"/>
      <c r="F429" s="53"/>
      <c r="G429" s="62"/>
      <c r="H429" s="53"/>
      <c r="I429" s="53"/>
      <c r="J429" s="53"/>
      <c r="K429" s="53"/>
    </row>
    <row r="430" spans="1:11" s="30" customFormat="1" x14ac:dyDescent="0.25">
      <c r="A430" s="53"/>
      <c r="B430" s="110"/>
      <c r="C430" s="53"/>
      <c r="D430" s="53"/>
      <c r="E430" s="53"/>
      <c r="F430" s="53"/>
      <c r="G430" s="62"/>
      <c r="H430" s="53"/>
      <c r="I430" s="53"/>
      <c r="J430" s="53"/>
      <c r="K430" s="53"/>
    </row>
    <row r="431" spans="1:11" s="30" customFormat="1" x14ac:dyDescent="0.25">
      <c r="A431" s="53"/>
      <c r="B431" s="110"/>
      <c r="C431" s="53"/>
      <c r="D431" s="53"/>
      <c r="E431" s="53"/>
      <c r="F431" s="53"/>
      <c r="G431" s="62"/>
      <c r="H431" s="53"/>
      <c r="I431" s="53"/>
      <c r="J431" s="53"/>
      <c r="K431" s="53"/>
    </row>
    <row r="432" spans="1:11" s="30" customFormat="1" x14ac:dyDescent="0.25">
      <c r="A432" s="53"/>
      <c r="B432" s="110"/>
      <c r="C432" s="53"/>
      <c r="D432" s="53"/>
      <c r="E432" s="53"/>
      <c r="F432" s="53"/>
      <c r="G432" s="62"/>
      <c r="H432" s="53"/>
      <c r="I432" s="53"/>
      <c r="J432" s="53"/>
      <c r="K432" s="53"/>
    </row>
    <row r="433" spans="1:11" s="30" customFormat="1" x14ac:dyDescent="0.25">
      <c r="A433" s="53"/>
      <c r="B433" s="110"/>
      <c r="C433" s="53"/>
      <c r="D433" s="53"/>
      <c r="E433" s="53"/>
      <c r="F433" s="53"/>
      <c r="G433" s="62"/>
      <c r="H433" s="53"/>
      <c r="I433" s="53"/>
      <c r="J433" s="53"/>
      <c r="K433" s="53"/>
    </row>
    <row r="434" spans="1:11" s="30" customFormat="1" x14ac:dyDescent="0.25">
      <c r="A434" s="53"/>
      <c r="B434" s="110"/>
      <c r="C434" s="53"/>
      <c r="D434" s="53"/>
      <c r="E434" s="53"/>
      <c r="F434" s="53"/>
      <c r="G434" s="62"/>
      <c r="H434" s="53"/>
      <c r="I434" s="53"/>
      <c r="J434" s="53"/>
      <c r="K434" s="53"/>
    </row>
    <row r="435" spans="1:11" s="30" customFormat="1" x14ac:dyDescent="0.25">
      <c r="A435" s="53"/>
      <c r="B435" s="110"/>
      <c r="C435" s="53"/>
      <c r="D435" s="53"/>
      <c r="E435" s="53"/>
      <c r="F435" s="53"/>
      <c r="G435" s="62"/>
      <c r="H435" s="53"/>
      <c r="I435" s="53"/>
      <c r="J435" s="53"/>
      <c r="K435" s="53"/>
    </row>
    <row r="436" spans="1:11" s="30" customFormat="1" x14ac:dyDescent="0.25">
      <c r="A436" s="53"/>
      <c r="B436" s="110"/>
      <c r="C436" s="53"/>
      <c r="D436" s="53"/>
      <c r="E436" s="53"/>
      <c r="F436" s="53"/>
      <c r="G436" s="62"/>
      <c r="H436" s="53"/>
      <c r="I436" s="53"/>
      <c r="J436" s="53"/>
      <c r="K436" s="53"/>
    </row>
    <row r="437" spans="1:11" s="30" customFormat="1" x14ac:dyDescent="0.25">
      <c r="A437" s="53"/>
      <c r="B437" s="110"/>
      <c r="C437" s="53"/>
      <c r="D437" s="53"/>
      <c r="E437" s="53"/>
      <c r="F437" s="53"/>
      <c r="G437" s="62"/>
      <c r="H437" s="53"/>
      <c r="I437" s="53"/>
      <c r="J437" s="53"/>
      <c r="K437" s="53"/>
    </row>
    <row r="438" spans="1:11" s="30" customFormat="1" x14ac:dyDescent="0.25">
      <c r="A438" s="53"/>
      <c r="B438" s="110"/>
      <c r="C438" s="53"/>
      <c r="D438" s="53"/>
      <c r="E438" s="53"/>
      <c r="F438" s="53"/>
      <c r="G438" s="62"/>
      <c r="H438" s="53"/>
      <c r="I438" s="53"/>
      <c r="J438" s="53"/>
      <c r="K438" s="53"/>
    </row>
    <row r="439" spans="1:11" s="30" customFormat="1" x14ac:dyDescent="0.25">
      <c r="A439" s="53"/>
      <c r="B439" s="110"/>
      <c r="C439" s="53"/>
      <c r="D439" s="53"/>
      <c r="E439" s="53"/>
      <c r="F439" s="53"/>
      <c r="G439" s="62"/>
      <c r="H439" s="53"/>
      <c r="I439" s="53"/>
      <c r="J439" s="53"/>
      <c r="K439" s="53"/>
    </row>
    <row r="440" spans="1:11" s="30" customFormat="1" x14ac:dyDescent="0.25">
      <c r="A440" s="53"/>
      <c r="B440" s="110"/>
      <c r="C440" s="53"/>
      <c r="D440" s="53"/>
      <c r="E440" s="53"/>
      <c r="F440" s="53"/>
      <c r="G440" s="62"/>
      <c r="H440" s="53"/>
      <c r="I440" s="53"/>
      <c r="J440" s="53"/>
      <c r="K440" s="53"/>
    </row>
    <row r="441" spans="1:11" s="30" customFormat="1" x14ac:dyDescent="0.25">
      <c r="A441" s="53"/>
      <c r="B441" s="110"/>
      <c r="C441" s="53"/>
      <c r="D441" s="53"/>
      <c r="E441" s="53"/>
      <c r="F441" s="53"/>
      <c r="G441" s="62"/>
      <c r="H441" s="53"/>
      <c r="I441" s="53"/>
      <c r="J441" s="53"/>
      <c r="K441" s="53"/>
    </row>
    <row r="442" spans="1:11" s="30" customFormat="1" x14ac:dyDescent="0.25">
      <c r="A442" s="53"/>
      <c r="B442" s="110"/>
      <c r="C442" s="53"/>
      <c r="D442" s="53"/>
      <c r="E442" s="53"/>
      <c r="F442" s="53"/>
      <c r="G442" s="62"/>
      <c r="H442" s="53"/>
      <c r="I442" s="53"/>
      <c r="J442" s="53"/>
      <c r="K442" s="53"/>
    </row>
    <row r="443" spans="1:11" s="30" customFormat="1" x14ac:dyDescent="0.25">
      <c r="A443" s="53"/>
      <c r="B443" s="110"/>
      <c r="C443" s="53"/>
      <c r="D443" s="53"/>
      <c r="E443" s="53"/>
      <c r="F443" s="53"/>
      <c r="G443" s="62"/>
      <c r="H443" s="53"/>
      <c r="I443" s="53"/>
      <c r="J443" s="53"/>
      <c r="K443" s="53"/>
    </row>
    <row r="444" spans="1:11" s="30" customFormat="1" x14ac:dyDescent="0.25">
      <c r="A444" s="53"/>
      <c r="B444" s="110"/>
      <c r="C444" s="53"/>
      <c r="D444" s="53"/>
      <c r="E444" s="53"/>
      <c r="F444" s="53"/>
      <c r="G444" s="62"/>
      <c r="H444" s="53"/>
      <c r="I444" s="53"/>
      <c r="J444" s="53"/>
      <c r="K444" s="53"/>
    </row>
    <row r="445" spans="1:11" s="30" customFormat="1" x14ac:dyDescent="0.25">
      <c r="A445" s="53"/>
      <c r="B445" s="110"/>
      <c r="C445" s="53"/>
      <c r="D445" s="53"/>
      <c r="E445" s="53"/>
      <c r="F445" s="53"/>
      <c r="G445" s="62"/>
      <c r="H445" s="53"/>
      <c r="I445" s="53"/>
      <c r="J445" s="53"/>
      <c r="K445" s="53"/>
    </row>
    <row r="446" spans="1:11" s="30" customFormat="1" x14ac:dyDescent="0.25">
      <c r="A446" s="53"/>
      <c r="B446" s="110"/>
      <c r="C446" s="53"/>
      <c r="D446" s="53"/>
      <c r="E446" s="53"/>
      <c r="F446" s="53"/>
      <c r="G446" s="62"/>
      <c r="H446" s="53"/>
      <c r="I446" s="53"/>
      <c r="J446" s="53"/>
      <c r="K446" s="53"/>
    </row>
    <row r="447" spans="1:11" s="30" customFormat="1" x14ac:dyDescent="0.25">
      <c r="A447" s="53"/>
      <c r="B447" s="110"/>
      <c r="C447" s="53"/>
      <c r="D447" s="53"/>
      <c r="E447" s="53"/>
      <c r="F447" s="53"/>
      <c r="G447" s="62"/>
      <c r="H447" s="53"/>
      <c r="I447" s="53"/>
      <c r="J447" s="53"/>
      <c r="K447" s="53"/>
    </row>
    <row r="448" spans="1:11" s="30" customFormat="1" x14ac:dyDescent="0.25">
      <c r="A448" s="53"/>
      <c r="B448" s="110"/>
      <c r="C448" s="53"/>
      <c r="D448" s="53"/>
      <c r="E448" s="53"/>
      <c r="F448" s="53"/>
      <c r="G448" s="62"/>
      <c r="H448" s="53"/>
      <c r="I448" s="53"/>
      <c r="J448" s="53"/>
      <c r="K448" s="53"/>
    </row>
    <row r="449" spans="1:11" s="30" customFormat="1" x14ac:dyDescent="0.25">
      <c r="A449" s="53"/>
      <c r="B449" s="110"/>
      <c r="C449" s="53"/>
      <c r="D449" s="53"/>
      <c r="E449" s="53"/>
      <c r="F449" s="53"/>
      <c r="G449" s="62"/>
      <c r="H449" s="53"/>
      <c r="I449" s="53"/>
      <c r="J449" s="53"/>
      <c r="K449" s="53"/>
    </row>
    <row r="450" spans="1:11" s="30" customFormat="1" x14ac:dyDescent="0.25">
      <c r="A450" s="53"/>
      <c r="B450" s="110"/>
      <c r="C450" s="53"/>
      <c r="D450" s="53"/>
      <c r="E450" s="53"/>
      <c r="F450" s="53"/>
      <c r="G450" s="62"/>
      <c r="H450" s="53"/>
      <c r="I450" s="53"/>
      <c r="J450" s="53"/>
      <c r="K450" s="53"/>
    </row>
    <row r="451" spans="1:11" s="30" customFormat="1" x14ac:dyDescent="0.25">
      <c r="A451" s="53"/>
      <c r="B451" s="110"/>
      <c r="C451" s="53"/>
      <c r="D451" s="53"/>
      <c r="E451" s="53"/>
      <c r="F451" s="53"/>
      <c r="G451" s="62"/>
      <c r="H451" s="53"/>
      <c r="I451" s="53"/>
      <c r="J451" s="53"/>
      <c r="K451" s="53"/>
    </row>
    <row r="452" spans="1:11" s="30" customFormat="1" x14ac:dyDescent="0.25">
      <c r="A452" s="53"/>
      <c r="B452" s="110"/>
      <c r="C452" s="53"/>
      <c r="D452" s="53"/>
      <c r="E452" s="53"/>
      <c r="F452" s="53"/>
      <c r="G452" s="62"/>
      <c r="H452" s="53"/>
      <c r="I452" s="53"/>
      <c r="J452" s="53"/>
      <c r="K452" s="53"/>
    </row>
    <row r="453" spans="1:11" s="30" customFormat="1" x14ac:dyDescent="0.25">
      <c r="A453" s="53"/>
      <c r="B453" s="110"/>
      <c r="C453" s="53"/>
      <c r="D453" s="53"/>
      <c r="E453" s="53"/>
      <c r="F453" s="53"/>
      <c r="G453" s="62"/>
      <c r="H453" s="53"/>
      <c r="I453" s="53"/>
      <c r="J453" s="53"/>
      <c r="K453" s="53"/>
    </row>
    <row r="454" spans="1:11" s="30" customFormat="1" x14ac:dyDescent="0.25">
      <c r="A454" s="53"/>
      <c r="B454" s="110"/>
      <c r="C454" s="53"/>
      <c r="D454" s="53"/>
      <c r="E454" s="53"/>
      <c r="F454" s="53"/>
      <c r="G454" s="62"/>
      <c r="H454" s="53"/>
      <c r="I454" s="53"/>
      <c r="J454" s="53"/>
      <c r="K454" s="53"/>
    </row>
    <row r="455" spans="1:11" s="30" customFormat="1" x14ac:dyDescent="0.25">
      <c r="A455" s="53"/>
      <c r="B455" s="110"/>
      <c r="C455" s="53"/>
      <c r="D455" s="53"/>
      <c r="E455" s="53"/>
      <c r="F455" s="53"/>
      <c r="G455" s="62"/>
      <c r="H455" s="53"/>
      <c r="I455" s="53"/>
      <c r="J455" s="53"/>
      <c r="K455" s="53"/>
    </row>
    <row r="456" spans="1:11" s="30" customFormat="1" x14ac:dyDescent="0.25">
      <c r="A456" s="53"/>
      <c r="B456" s="110"/>
      <c r="C456" s="53"/>
      <c r="D456" s="53"/>
      <c r="E456" s="53"/>
      <c r="F456" s="53"/>
      <c r="G456" s="62"/>
      <c r="H456" s="53"/>
      <c r="I456" s="53"/>
      <c r="J456" s="53"/>
      <c r="K456" s="53"/>
    </row>
    <row r="457" spans="1:11" s="30" customFormat="1" x14ac:dyDescent="0.25">
      <c r="A457" s="53"/>
      <c r="B457" s="110"/>
      <c r="C457" s="53"/>
      <c r="D457" s="53"/>
      <c r="E457" s="53"/>
      <c r="F457" s="53"/>
      <c r="G457" s="62"/>
      <c r="H457" s="53"/>
      <c r="I457" s="53"/>
      <c r="J457" s="53"/>
      <c r="K457" s="53"/>
    </row>
    <row r="458" spans="1:11" s="30" customFormat="1" x14ac:dyDescent="0.25">
      <c r="A458" s="53"/>
      <c r="B458" s="110"/>
      <c r="C458" s="53"/>
      <c r="D458" s="53"/>
      <c r="E458" s="53"/>
      <c r="F458" s="53"/>
      <c r="G458" s="62"/>
      <c r="H458" s="53"/>
      <c r="I458" s="53"/>
      <c r="J458" s="53"/>
      <c r="K458" s="53"/>
    </row>
    <row r="459" spans="1:11" s="30" customFormat="1" x14ac:dyDescent="0.25">
      <c r="A459" s="53"/>
      <c r="B459" s="110"/>
      <c r="C459" s="53"/>
      <c r="D459" s="53"/>
      <c r="E459" s="53"/>
      <c r="F459" s="53"/>
      <c r="G459" s="62"/>
      <c r="H459" s="53"/>
      <c r="I459" s="53"/>
      <c r="J459" s="53"/>
      <c r="K459" s="53"/>
    </row>
    <row r="460" spans="1:11" s="30" customFormat="1" x14ac:dyDescent="0.25">
      <c r="A460" s="53"/>
      <c r="B460" s="110"/>
      <c r="C460" s="53"/>
      <c r="D460" s="53"/>
      <c r="E460" s="53"/>
      <c r="F460" s="53"/>
      <c r="G460" s="62"/>
      <c r="H460" s="53"/>
      <c r="I460" s="53"/>
      <c r="J460" s="53"/>
      <c r="K460" s="53"/>
    </row>
    <row r="461" spans="1:11" s="30" customFormat="1" x14ac:dyDescent="0.25">
      <c r="A461" s="53"/>
      <c r="B461" s="110"/>
      <c r="C461" s="53"/>
      <c r="D461" s="53"/>
      <c r="E461" s="53"/>
      <c r="F461" s="53"/>
      <c r="G461" s="62"/>
      <c r="H461" s="53"/>
      <c r="I461" s="53"/>
      <c r="J461" s="53"/>
      <c r="K461" s="53"/>
    </row>
    <row r="462" spans="1:11" s="30" customFormat="1" x14ac:dyDescent="0.25">
      <c r="A462" s="53"/>
      <c r="B462" s="110"/>
      <c r="C462" s="53"/>
      <c r="D462" s="53"/>
      <c r="E462" s="53"/>
      <c r="F462" s="53"/>
      <c r="G462" s="62"/>
      <c r="H462" s="53"/>
      <c r="I462" s="53"/>
      <c r="J462" s="53"/>
      <c r="K462" s="53"/>
    </row>
    <row r="463" spans="1:11" s="30" customFormat="1" x14ac:dyDescent="0.25">
      <c r="A463" s="53"/>
      <c r="B463" s="110"/>
      <c r="C463" s="53"/>
      <c r="D463" s="53"/>
      <c r="E463" s="53"/>
      <c r="F463" s="53"/>
      <c r="G463" s="62"/>
      <c r="H463" s="53"/>
      <c r="I463" s="53"/>
      <c r="J463" s="53"/>
      <c r="K463" s="53"/>
    </row>
    <row r="464" spans="1:11" s="30" customFormat="1" x14ac:dyDescent="0.25">
      <c r="A464" s="53"/>
      <c r="B464" s="110"/>
      <c r="C464" s="53"/>
      <c r="D464" s="53"/>
      <c r="E464" s="53"/>
      <c r="F464" s="53"/>
      <c r="G464" s="62"/>
      <c r="H464" s="53"/>
      <c r="I464" s="53"/>
      <c r="J464" s="53"/>
      <c r="K464" s="53"/>
    </row>
    <row r="465" spans="1:11" s="30" customFormat="1" x14ac:dyDescent="0.25">
      <c r="A465" s="53"/>
      <c r="B465" s="110"/>
      <c r="C465" s="53"/>
      <c r="D465" s="53"/>
      <c r="E465" s="53"/>
      <c r="F465" s="53"/>
      <c r="G465" s="62"/>
      <c r="H465" s="53"/>
      <c r="I465" s="53"/>
      <c r="J465" s="53"/>
      <c r="K465" s="53"/>
    </row>
    <row r="466" spans="1:11" s="30" customFormat="1" x14ac:dyDescent="0.25">
      <c r="A466" s="53"/>
      <c r="B466" s="110"/>
      <c r="C466" s="53"/>
      <c r="D466" s="53"/>
      <c r="E466" s="53"/>
      <c r="F466" s="53"/>
      <c r="G466" s="62"/>
      <c r="H466" s="53"/>
      <c r="I466" s="53"/>
      <c r="J466" s="53"/>
      <c r="K466" s="53"/>
    </row>
    <row r="467" spans="1:11" s="30" customFormat="1" x14ac:dyDescent="0.25">
      <c r="A467" s="53"/>
      <c r="B467" s="110"/>
      <c r="C467" s="53"/>
      <c r="D467" s="53"/>
      <c r="E467" s="53"/>
      <c r="F467" s="53"/>
      <c r="G467" s="62"/>
      <c r="H467" s="53"/>
      <c r="I467" s="53"/>
      <c r="J467" s="53"/>
      <c r="K467" s="53"/>
    </row>
    <row r="468" spans="1:11" s="30" customFormat="1" x14ac:dyDescent="0.25">
      <c r="A468" s="53"/>
      <c r="B468" s="110"/>
      <c r="C468" s="53"/>
      <c r="D468" s="53"/>
      <c r="E468" s="53"/>
      <c r="F468" s="53"/>
      <c r="G468" s="62"/>
      <c r="H468" s="53"/>
      <c r="I468" s="53"/>
      <c r="J468" s="53"/>
      <c r="K468" s="53"/>
    </row>
    <row r="469" spans="1:11" s="30" customFormat="1" x14ac:dyDescent="0.25">
      <c r="A469" s="53"/>
      <c r="B469" s="110"/>
      <c r="C469" s="53"/>
      <c r="D469" s="53"/>
      <c r="E469" s="53"/>
      <c r="F469" s="53"/>
      <c r="G469" s="62"/>
      <c r="H469" s="53"/>
      <c r="I469" s="53"/>
      <c r="J469" s="53"/>
      <c r="K469" s="53"/>
    </row>
    <row r="470" spans="1:11" s="30" customFormat="1" x14ac:dyDescent="0.25">
      <c r="A470" s="53"/>
      <c r="B470" s="110"/>
      <c r="C470" s="53"/>
      <c r="D470" s="53"/>
      <c r="E470" s="53"/>
      <c r="F470" s="53"/>
      <c r="G470" s="62"/>
      <c r="H470" s="53"/>
      <c r="I470" s="53"/>
      <c r="J470" s="53"/>
      <c r="K470" s="53"/>
    </row>
    <row r="471" spans="1:11" s="30" customFormat="1" x14ac:dyDescent="0.25">
      <c r="A471" s="53"/>
      <c r="B471" s="110"/>
      <c r="C471" s="53"/>
      <c r="D471" s="53"/>
      <c r="E471" s="53"/>
      <c r="F471" s="53"/>
      <c r="G471" s="62"/>
      <c r="H471" s="53"/>
      <c r="I471" s="53"/>
      <c r="J471" s="53"/>
      <c r="K471" s="53"/>
    </row>
    <row r="472" spans="1:11" s="30" customFormat="1" x14ac:dyDescent="0.25">
      <c r="A472" s="53"/>
      <c r="B472" s="110"/>
      <c r="C472" s="53"/>
      <c r="D472" s="53"/>
      <c r="E472" s="53"/>
      <c r="F472" s="53"/>
      <c r="G472" s="62"/>
      <c r="H472" s="53"/>
      <c r="I472" s="53"/>
      <c r="J472" s="53"/>
      <c r="K472" s="53"/>
    </row>
    <row r="473" spans="1:11" s="30" customFormat="1" x14ac:dyDescent="0.25">
      <c r="A473" s="53"/>
      <c r="B473" s="110"/>
      <c r="C473" s="53"/>
      <c r="D473" s="53"/>
      <c r="E473" s="53"/>
      <c r="F473" s="53"/>
      <c r="G473" s="62"/>
      <c r="H473" s="53"/>
      <c r="I473" s="53"/>
      <c r="J473" s="53"/>
      <c r="K473" s="53"/>
    </row>
    <row r="474" spans="1:11" s="30" customFormat="1" x14ac:dyDescent="0.25">
      <c r="A474" s="53"/>
      <c r="B474" s="110"/>
      <c r="C474" s="53"/>
      <c r="D474" s="53"/>
      <c r="E474" s="53"/>
      <c r="F474" s="53"/>
      <c r="G474" s="62"/>
      <c r="H474" s="53"/>
      <c r="I474" s="53"/>
      <c r="J474" s="53"/>
      <c r="K474" s="53"/>
    </row>
    <row r="475" spans="1:11" s="30" customFormat="1" x14ac:dyDescent="0.25">
      <c r="A475" s="53"/>
      <c r="B475" s="110"/>
      <c r="C475" s="53"/>
      <c r="D475" s="53"/>
      <c r="E475" s="53"/>
      <c r="F475" s="53"/>
      <c r="G475" s="62"/>
      <c r="H475" s="53"/>
      <c r="I475" s="53"/>
      <c r="J475" s="53"/>
      <c r="K475" s="53"/>
    </row>
    <row r="476" spans="1:11" s="30" customFormat="1" x14ac:dyDescent="0.25">
      <c r="A476" s="53"/>
      <c r="B476" s="110"/>
      <c r="C476" s="53"/>
      <c r="D476" s="53"/>
      <c r="E476" s="53"/>
      <c r="F476" s="53"/>
      <c r="G476" s="62"/>
      <c r="H476" s="53"/>
      <c r="I476" s="53"/>
      <c r="J476" s="53"/>
      <c r="K476" s="53"/>
    </row>
    <row r="477" spans="1:11" s="30" customFormat="1" x14ac:dyDescent="0.25">
      <c r="A477" s="53"/>
      <c r="B477" s="110"/>
      <c r="C477" s="53"/>
      <c r="D477" s="53"/>
      <c r="E477" s="53"/>
      <c r="F477" s="53"/>
      <c r="G477" s="62"/>
      <c r="H477" s="53"/>
      <c r="I477" s="53"/>
      <c r="J477" s="53"/>
      <c r="K477" s="53"/>
    </row>
    <row r="478" spans="1:11" s="30" customFormat="1" x14ac:dyDescent="0.25">
      <c r="A478" s="53"/>
      <c r="B478" s="110"/>
      <c r="C478" s="53"/>
      <c r="D478" s="53"/>
      <c r="E478" s="53"/>
      <c r="F478" s="53"/>
      <c r="G478" s="62"/>
      <c r="H478" s="53"/>
      <c r="I478" s="53"/>
      <c r="J478" s="53"/>
      <c r="K478" s="53"/>
    </row>
    <row r="479" spans="1:11" s="30" customFormat="1" x14ac:dyDescent="0.25">
      <c r="A479" s="53"/>
      <c r="B479" s="110"/>
      <c r="C479" s="53"/>
      <c r="D479" s="53"/>
      <c r="E479" s="53"/>
      <c r="F479" s="53"/>
      <c r="G479" s="62"/>
      <c r="H479" s="53"/>
      <c r="I479" s="53"/>
      <c r="J479" s="53"/>
      <c r="K479" s="53"/>
    </row>
    <row r="480" spans="1:11" s="30" customFormat="1" x14ac:dyDescent="0.25">
      <c r="A480" s="53"/>
      <c r="B480" s="110"/>
      <c r="C480" s="53"/>
      <c r="D480" s="53"/>
      <c r="E480" s="53"/>
      <c r="F480" s="53"/>
      <c r="G480" s="62"/>
      <c r="H480" s="53"/>
      <c r="I480" s="53"/>
      <c r="J480" s="53"/>
      <c r="K480" s="53"/>
    </row>
    <row r="481" spans="1:11" s="30" customFormat="1" x14ac:dyDescent="0.25">
      <c r="A481" s="53"/>
      <c r="B481" s="110"/>
      <c r="C481" s="53"/>
      <c r="D481" s="53"/>
      <c r="E481" s="53"/>
      <c r="F481" s="53"/>
      <c r="G481" s="62"/>
      <c r="H481" s="53"/>
      <c r="I481" s="53"/>
      <c r="J481" s="53"/>
      <c r="K481" s="53"/>
    </row>
    <row r="482" spans="1:11" s="30" customFormat="1" x14ac:dyDescent="0.25">
      <c r="A482" s="53"/>
      <c r="B482" s="110"/>
      <c r="C482" s="53"/>
      <c r="D482" s="53"/>
      <c r="E482" s="53"/>
      <c r="F482" s="53"/>
      <c r="G482" s="62"/>
      <c r="H482" s="53"/>
      <c r="I482" s="53"/>
      <c r="J482" s="53"/>
      <c r="K482" s="53"/>
    </row>
    <row r="483" spans="1:11" s="30" customFormat="1" x14ac:dyDescent="0.25">
      <c r="A483" s="53"/>
      <c r="B483" s="110"/>
      <c r="C483" s="53"/>
      <c r="D483" s="53"/>
      <c r="E483" s="53"/>
      <c r="F483" s="53"/>
      <c r="G483" s="62"/>
      <c r="H483" s="53"/>
      <c r="I483" s="53"/>
      <c r="J483" s="53"/>
      <c r="K483" s="53"/>
    </row>
    <row r="484" spans="1:11" s="30" customFormat="1" x14ac:dyDescent="0.25">
      <c r="A484" s="53"/>
      <c r="B484" s="110"/>
      <c r="C484" s="53"/>
      <c r="D484" s="53"/>
      <c r="E484" s="53"/>
      <c r="F484" s="53"/>
      <c r="G484" s="62"/>
      <c r="H484" s="53"/>
      <c r="I484" s="53"/>
      <c r="J484" s="53"/>
      <c r="K484" s="53"/>
    </row>
    <row r="485" spans="1:11" s="30" customFormat="1" x14ac:dyDescent="0.25">
      <c r="A485" s="53"/>
      <c r="B485" s="110"/>
      <c r="C485" s="53"/>
      <c r="D485" s="53"/>
      <c r="E485" s="53"/>
      <c r="F485" s="53"/>
      <c r="G485" s="62"/>
      <c r="H485" s="53"/>
      <c r="I485" s="53"/>
      <c r="J485" s="53"/>
      <c r="K485" s="53"/>
    </row>
    <row r="486" spans="1:11" s="30" customFormat="1" x14ac:dyDescent="0.25">
      <c r="A486" s="53"/>
      <c r="B486" s="110"/>
      <c r="C486" s="53"/>
      <c r="D486" s="53"/>
      <c r="E486" s="53"/>
      <c r="F486" s="53"/>
      <c r="G486" s="62"/>
      <c r="H486" s="53"/>
      <c r="I486" s="53"/>
      <c r="J486" s="53"/>
      <c r="K486" s="53"/>
    </row>
    <row r="487" spans="1:11" s="30" customFormat="1" x14ac:dyDescent="0.25">
      <c r="A487" s="53"/>
      <c r="B487" s="110"/>
      <c r="C487" s="53"/>
      <c r="D487" s="53"/>
      <c r="E487" s="53"/>
      <c r="F487" s="53"/>
      <c r="G487" s="62"/>
      <c r="H487" s="53"/>
      <c r="I487" s="53"/>
      <c r="J487" s="53"/>
      <c r="K487" s="53"/>
    </row>
    <row r="488" spans="1:11" s="30" customFormat="1" x14ac:dyDescent="0.25">
      <c r="A488" s="53"/>
      <c r="B488" s="110"/>
      <c r="C488" s="53"/>
      <c r="D488" s="53"/>
      <c r="E488" s="53"/>
      <c r="F488" s="53"/>
      <c r="G488" s="62"/>
      <c r="H488" s="53"/>
      <c r="I488" s="53"/>
      <c r="J488" s="53"/>
      <c r="K488" s="53"/>
    </row>
    <row r="489" spans="1:11" s="30" customFormat="1" x14ac:dyDescent="0.25">
      <c r="A489" s="53"/>
      <c r="B489" s="110"/>
      <c r="C489" s="53"/>
      <c r="D489" s="53"/>
      <c r="E489" s="53"/>
      <c r="F489" s="53"/>
      <c r="G489" s="62"/>
      <c r="H489" s="53"/>
      <c r="I489" s="53"/>
      <c r="J489" s="53"/>
      <c r="K489" s="53"/>
    </row>
    <row r="490" spans="1:11" s="30" customFormat="1" x14ac:dyDescent="0.25">
      <c r="A490" s="53"/>
      <c r="B490" s="110"/>
      <c r="C490" s="53"/>
      <c r="D490" s="53"/>
      <c r="E490" s="53"/>
      <c r="F490" s="53"/>
      <c r="G490" s="62"/>
      <c r="H490" s="53"/>
      <c r="I490" s="53"/>
      <c r="J490" s="53"/>
      <c r="K490" s="53"/>
    </row>
    <row r="491" spans="1:11" s="30" customFormat="1" x14ac:dyDescent="0.25">
      <c r="A491" s="53"/>
      <c r="B491" s="110"/>
      <c r="C491" s="53"/>
      <c r="D491" s="53"/>
      <c r="E491" s="53"/>
      <c r="F491" s="53"/>
      <c r="G491" s="62"/>
      <c r="H491" s="53"/>
      <c r="I491" s="53"/>
      <c r="J491" s="53"/>
      <c r="K491" s="53"/>
    </row>
    <row r="492" spans="1:11" s="30" customFormat="1" x14ac:dyDescent="0.25">
      <c r="A492" s="53"/>
      <c r="B492" s="110"/>
      <c r="C492" s="53"/>
      <c r="D492" s="53"/>
      <c r="E492" s="53"/>
      <c r="F492" s="53"/>
      <c r="G492" s="62"/>
      <c r="H492" s="53"/>
      <c r="I492" s="53"/>
      <c r="J492" s="53"/>
      <c r="K492" s="53"/>
    </row>
    <row r="493" spans="1:11" s="30" customFormat="1" x14ac:dyDescent="0.25">
      <c r="A493" s="53"/>
      <c r="B493" s="110"/>
      <c r="C493" s="53"/>
      <c r="D493" s="53"/>
      <c r="E493" s="53"/>
      <c r="F493" s="53"/>
      <c r="G493" s="62"/>
      <c r="H493" s="53"/>
      <c r="I493" s="53"/>
      <c r="J493" s="53"/>
      <c r="K493" s="53"/>
    </row>
    <row r="494" spans="1:11" s="30" customFormat="1" x14ac:dyDescent="0.25">
      <c r="A494" s="53"/>
      <c r="B494" s="110"/>
      <c r="C494" s="53"/>
      <c r="D494" s="53"/>
      <c r="E494" s="53"/>
      <c r="F494" s="53"/>
      <c r="G494" s="62"/>
      <c r="H494" s="53"/>
      <c r="I494" s="53"/>
      <c r="J494" s="53"/>
      <c r="K494" s="53"/>
    </row>
    <row r="495" spans="1:11" s="30" customFormat="1" x14ac:dyDescent="0.25">
      <c r="A495" s="53"/>
      <c r="B495" s="110"/>
      <c r="C495" s="53"/>
      <c r="D495" s="53"/>
      <c r="E495" s="53"/>
      <c r="F495" s="53"/>
      <c r="G495" s="62"/>
      <c r="H495" s="53"/>
      <c r="I495" s="53"/>
      <c r="J495" s="53"/>
      <c r="K495" s="53"/>
    </row>
    <row r="496" spans="1:11" s="30" customFormat="1" x14ac:dyDescent="0.25">
      <c r="A496" s="53"/>
      <c r="B496" s="110"/>
      <c r="C496" s="53"/>
      <c r="D496" s="53"/>
      <c r="E496" s="53"/>
      <c r="F496" s="53"/>
      <c r="G496" s="62"/>
      <c r="H496" s="53"/>
      <c r="I496" s="53"/>
      <c r="J496" s="53"/>
      <c r="K496" s="53"/>
    </row>
    <row r="497" spans="1:11" s="30" customFormat="1" x14ac:dyDescent="0.25">
      <c r="A497" s="53"/>
      <c r="B497" s="110"/>
      <c r="C497" s="53"/>
      <c r="D497" s="53"/>
      <c r="E497" s="53"/>
      <c r="F497" s="53"/>
      <c r="G497" s="62"/>
      <c r="H497" s="53"/>
      <c r="I497" s="53"/>
      <c r="J497" s="53"/>
      <c r="K497" s="53"/>
    </row>
    <row r="498" spans="1:11" s="30" customFormat="1" x14ac:dyDescent="0.25">
      <c r="A498" s="53"/>
      <c r="B498" s="110"/>
      <c r="C498" s="53"/>
      <c r="D498" s="53"/>
      <c r="E498" s="53"/>
      <c r="F498" s="53"/>
      <c r="G498" s="62"/>
      <c r="H498" s="53"/>
      <c r="I498" s="53"/>
      <c r="J498" s="53"/>
      <c r="K498" s="53"/>
    </row>
    <row r="499" spans="1:11" s="30" customFormat="1" x14ac:dyDescent="0.25">
      <c r="A499" s="53"/>
      <c r="B499" s="110"/>
      <c r="C499" s="53"/>
      <c r="D499" s="53"/>
      <c r="E499" s="53"/>
      <c r="F499" s="53"/>
      <c r="G499" s="62"/>
      <c r="H499" s="53"/>
      <c r="I499" s="53"/>
      <c r="J499" s="53"/>
      <c r="K499" s="53"/>
    </row>
    <row r="500" spans="1:11" s="30" customFormat="1" x14ac:dyDescent="0.25">
      <c r="A500" s="53"/>
      <c r="B500" s="110"/>
      <c r="C500" s="53"/>
      <c r="D500" s="53"/>
      <c r="E500" s="53"/>
      <c r="F500" s="53"/>
      <c r="G500" s="62"/>
      <c r="H500" s="53"/>
      <c r="I500" s="53"/>
      <c r="J500" s="53"/>
      <c r="K500" s="53"/>
    </row>
    <row r="501" spans="1:11" s="30" customFormat="1" x14ac:dyDescent="0.25">
      <c r="A501" s="53"/>
      <c r="B501" s="110"/>
      <c r="C501" s="53"/>
      <c r="D501" s="53"/>
      <c r="E501" s="53"/>
      <c r="F501" s="53"/>
      <c r="G501" s="62"/>
      <c r="H501" s="53"/>
      <c r="I501" s="53"/>
      <c r="J501" s="53"/>
      <c r="K501" s="53"/>
    </row>
    <row r="502" spans="1:11" s="30" customFormat="1" x14ac:dyDescent="0.25">
      <c r="A502" s="53"/>
      <c r="B502" s="110"/>
      <c r="C502" s="53"/>
      <c r="D502" s="53"/>
      <c r="E502" s="53"/>
      <c r="F502" s="53"/>
      <c r="G502" s="62"/>
      <c r="H502" s="53"/>
      <c r="I502" s="53"/>
      <c r="J502" s="53"/>
      <c r="K502" s="53"/>
    </row>
    <row r="503" spans="1:11" s="30" customFormat="1" x14ac:dyDescent="0.25">
      <c r="A503" s="53"/>
      <c r="B503" s="110"/>
      <c r="C503" s="53"/>
      <c r="D503" s="53"/>
      <c r="E503" s="53"/>
      <c r="F503" s="53"/>
      <c r="G503" s="62"/>
      <c r="H503" s="53"/>
      <c r="I503" s="53"/>
      <c r="J503" s="53"/>
      <c r="K503" s="53"/>
    </row>
    <row r="504" spans="1:11" s="30" customFormat="1" x14ac:dyDescent="0.25">
      <c r="A504" s="53"/>
      <c r="B504" s="110"/>
      <c r="C504" s="53"/>
      <c r="D504" s="53"/>
      <c r="E504" s="53"/>
      <c r="F504" s="53"/>
      <c r="G504" s="62"/>
      <c r="H504" s="53"/>
      <c r="I504" s="53"/>
      <c r="J504" s="53"/>
      <c r="K504" s="53"/>
    </row>
    <row r="505" spans="1:11" s="30" customFormat="1" x14ac:dyDescent="0.25">
      <c r="A505" s="53"/>
      <c r="B505" s="110"/>
      <c r="C505" s="53"/>
      <c r="D505" s="53"/>
      <c r="E505" s="53"/>
      <c r="F505" s="53"/>
      <c r="G505" s="62"/>
      <c r="H505" s="53"/>
      <c r="I505" s="53"/>
      <c r="J505" s="53"/>
      <c r="K505" s="53"/>
    </row>
    <row r="506" spans="1:11" s="30" customFormat="1" x14ac:dyDescent="0.25">
      <c r="A506" s="53"/>
      <c r="B506" s="110"/>
      <c r="C506" s="53"/>
      <c r="D506" s="53"/>
      <c r="E506" s="53"/>
      <c r="F506" s="53"/>
      <c r="G506" s="62"/>
      <c r="H506" s="53"/>
      <c r="I506" s="53"/>
      <c r="J506" s="53"/>
      <c r="K506" s="53"/>
    </row>
    <row r="507" spans="1:11" s="30" customFormat="1" x14ac:dyDescent="0.25">
      <c r="A507" s="53"/>
      <c r="B507" s="110"/>
      <c r="C507" s="53"/>
      <c r="D507" s="53"/>
      <c r="E507" s="53"/>
      <c r="F507" s="53"/>
      <c r="G507" s="62"/>
      <c r="H507" s="53"/>
      <c r="I507" s="53"/>
      <c r="J507" s="53"/>
      <c r="K507" s="53"/>
    </row>
    <row r="508" spans="1:11" s="30" customFormat="1" x14ac:dyDescent="0.25">
      <c r="A508" s="53"/>
      <c r="B508" s="110"/>
      <c r="C508" s="53"/>
      <c r="D508" s="53"/>
      <c r="E508" s="53"/>
      <c r="F508" s="53"/>
      <c r="G508" s="62"/>
      <c r="H508" s="53"/>
      <c r="I508" s="53"/>
      <c r="J508" s="53"/>
      <c r="K508" s="53"/>
    </row>
    <row r="509" spans="1:11" s="30" customFormat="1" x14ac:dyDescent="0.25">
      <c r="A509" s="53"/>
      <c r="B509" s="110"/>
      <c r="C509" s="53"/>
      <c r="D509" s="53"/>
      <c r="E509" s="53"/>
      <c r="F509" s="53"/>
      <c r="G509" s="62"/>
      <c r="H509" s="53"/>
      <c r="I509" s="53"/>
      <c r="J509" s="53"/>
      <c r="K509" s="53"/>
    </row>
    <row r="510" spans="1:11" s="30" customFormat="1" x14ac:dyDescent="0.25">
      <c r="A510" s="53"/>
      <c r="B510" s="110"/>
      <c r="C510" s="53"/>
      <c r="D510" s="53"/>
      <c r="E510" s="53"/>
      <c r="F510" s="53"/>
      <c r="G510" s="62"/>
      <c r="H510" s="53"/>
      <c r="I510" s="53"/>
      <c r="J510" s="53"/>
      <c r="K510" s="53"/>
    </row>
    <row r="511" spans="1:11" s="30" customFormat="1" x14ac:dyDescent="0.25">
      <c r="A511" s="53"/>
      <c r="B511" s="110"/>
      <c r="C511" s="53"/>
      <c r="D511" s="53"/>
      <c r="E511" s="53"/>
      <c r="F511" s="53"/>
      <c r="G511" s="62"/>
      <c r="H511" s="53"/>
      <c r="I511" s="53"/>
      <c r="J511" s="53"/>
      <c r="K511" s="53"/>
    </row>
    <row r="512" spans="1:11" s="30" customFormat="1" x14ac:dyDescent="0.25">
      <c r="A512" s="53"/>
      <c r="B512" s="110"/>
      <c r="C512" s="53"/>
      <c r="D512" s="53"/>
      <c r="E512" s="53"/>
      <c r="F512" s="53"/>
      <c r="G512" s="62"/>
      <c r="H512" s="53"/>
      <c r="I512" s="53"/>
      <c r="J512" s="53"/>
      <c r="K512" s="53"/>
    </row>
    <row r="513" spans="1:11" s="30" customFormat="1" x14ac:dyDescent="0.25">
      <c r="A513" s="53"/>
      <c r="B513" s="110"/>
      <c r="C513" s="53"/>
      <c r="D513" s="53"/>
      <c r="E513" s="53"/>
      <c r="F513" s="53"/>
      <c r="G513" s="62"/>
      <c r="H513" s="53"/>
      <c r="I513" s="53"/>
      <c r="J513" s="53"/>
      <c r="K513" s="53"/>
    </row>
    <row r="514" spans="1:11" s="30" customFormat="1" x14ac:dyDescent="0.25">
      <c r="A514" s="53"/>
      <c r="B514" s="110"/>
      <c r="C514" s="53"/>
      <c r="D514" s="53"/>
      <c r="E514" s="53"/>
      <c r="F514" s="53"/>
      <c r="G514" s="62"/>
      <c r="H514" s="53"/>
      <c r="I514" s="53"/>
      <c r="J514" s="53"/>
      <c r="K514" s="53"/>
    </row>
    <row r="515" spans="1:11" s="30" customFormat="1" x14ac:dyDescent="0.25">
      <c r="A515" s="53"/>
      <c r="B515" s="110"/>
      <c r="C515" s="53"/>
      <c r="D515" s="53"/>
      <c r="E515" s="53"/>
      <c r="F515" s="53"/>
      <c r="G515" s="62"/>
      <c r="H515" s="53"/>
      <c r="I515" s="53"/>
      <c r="J515" s="53"/>
      <c r="K515" s="53"/>
    </row>
    <row r="516" spans="1:11" s="30" customFormat="1" x14ac:dyDescent="0.25">
      <c r="A516" s="53"/>
      <c r="B516" s="110"/>
      <c r="C516" s="53"/>
      <c r="D516" s="53"/>
      <c r="E516" s="53"/>
      <c r="F516" s="53"/>
      <c r="G516" s="62"/>
      <c r="H516" s="53"/>
      <c r="I516" s="53"/>
      <c r="J516" s="53"/>
      <c r="K516" s="53"/>
    </row>
    <row r="517" spans="1:11" s="30" customFormat="1" x14ac:dyDescent="0.25">
      <c r="A517" s="53"/>
      <c r="B517" s="110"/>
      <c r="C517" s="53"/>
      <c r="D517" s="53"/>
      <c r="E517" s="53"/>
      <c r="F517" s="53"/>
      <c r="G517" s="62"/>
      <c r="H517" s="53"/>
      <c r="I517" s="53"/>
      <c r="J517" s="53"/>
      <c r="K517" s="53"/>
    </row>
    <row r="518" spans="1:11" s="30" customFormat="1" x14ac:dyDescent="0.25">
      <c r="A518" s="53"/>
      <c r="B518" s="110"/>
      <c r="C518" s="53"/>
      <c r="D518" s="53"/>
      <c r="E518" s="53"/>
      <c r="F518" s="53"/>
      <c r="G518" s="62"/>
      <c r="H518" s="53"/>
      <c r="I518" s="53"/>
      <c r="J518" s="53"/>
      <c r="K518" s="53"/>
    </row>
    <row r="519" spans="1:11" s="30" customFormat="1" x14ac:dyDescent="0.25">
      <c r="A519" s="53"/>
      <c r="B519" s="110"/>
      <c r="C519" s="53"/>
      <c r="D519" s="53"/>
      <c r="E519" s="53"/>
      <c r="F519" s="53"/>
      <c r="G519" s="62"/>
      <c r="H519" s="53"/>
      <c r="I519" s="53"/>
      <c r="J519" s="53"/>
      <c r="K519" s="53"/>
    </row>
    <row r="520" spans="1:11" s="30" customFormat="1" x14ac:dyDescent="0.25">
      <c r="A520" s="53"/>
      <c r="B520" s="110"/>
      <c r="C520" s="53"/>
      <c r="D520" s="53"/>
      <c r="E520" s="53"/>
      <c r="F520" s="53"/>
      <c r="G520" s="62"/>
      <c r="H520" s="53"/>
      <c r="I520" s="53"/>
      <c r="J520" s="53"/>
      <c r="K520" s="53"/>
    </row>
    <row r="521" spans="1:11" s="30" customFormat="1" x14ac:dyDescent="0.25">
      <c r="A521" s="53"/>
      <c r="B521" s="110"/>
      <c r="C521" s="53"/>
      <c r="D521" s="53"/>
      <c r="E521" s="53"/>
      <c r="F521" s="53"/>
      <c r="G521" s="62"/>
      <c r="H521" s="53"/>
      <c r="I521" s="53"/>
      <c r="J521" s="53"/>
      <c r="K521" s="53"/>
    </row>
    <row r="522" spans="1:11" s="30" customFormat="1" x14ac:dyDescent="0.25">
      <c r="A522" s="53"/>
      <c r="B522" s="110"/>
      <c r="C522" s="53"/>
      <c r="D522" s="53"/>
      <c r="E522" s="53"/>
      <c r="F522" s="53"/>
      <c r="G522" s="62"/>
      <c r="H522" s="53"/>
      <c r="I522" s="53"/>
      <c r="J522" s="53"/>
      <c r="K522" s="53"/>
    </row>
    <row r="523" spans="1:11" s="30" customFormat="1" x14ac:dyDescent="0.25">
      <c r="A523" s="53"/>
      <c r="B523" s="110"/>
      <c r="C523" s="53"/>
      <c r="D523" s="53"/>
      <c r="E523" s="53"/>
      <c r="F523" s="53"/>
      <c r="G523" s="62"/>
      <c r="H523" s="53"/>
      <c r="I523" s="53"/>
      <c r="J523" s="53"/>
      <c r="K523" s="53"/>
    </row>
    <row r="524" spans="1:11" s="30" customFormat="1" x14ac:dyDescent="0.25">
      <c r="A524" s="53"/>
      <c r="B524" s="110"/>
      <c r="C524" s="53"/>
      <c r="D524" s="53"/>
      <c r="E524" s="53"/>
      <c r="F524" s="53"/>
      <c r="G524" s="62"/>
      <c r="H524" s="53"/>
      <c r="I524" s="53"/>
      <c r="J524" s="53"/>
      <c r="K524" s="53"/>
    </row>
    <row r="525" spans="1:11" s="30" customFormat="1" x14ac:dyDescent="0.25">
      <c r="A525" s="53"/>
      <c r="B525" s="110"/>
      <c r="C525" s="53"/>
      <c r="D525" s="53"/>
      <c r="E525" s="53"/>
      <c r="F525" s="53"/>
      <c r="G525" s="62"/>
      <c r="H525" s="53"/>
      <c r="I525" s="53"/>
      <c r="J525" s="53"/>
      <c r="K525" s="53"/>
    </row>
    <row r="526" spans="1:11" s="30" customFormat="1" x14ac:dyDescent="0.25">
      <c r="A526" s="53"/>
      <c r="B526" s="110"/>
      <c r="C526" s="53"/>
      <c r="D526" s="53"/>
      <c r="E526" s="53"/>
      <c r="F526" s="53"/>
      <c r="G526" s="62"/>
      <c r="H526" s="53"/>
      <c r="I526" s="53"/>
      <c r="J526" s="53"/>
      <c r="K526" s="53"/>
    </row>
    <row r="527" spans="1:11" s="30" customFormat="1" x14ac:dyDescent="0.25">
      <c r="A527" s="53"/>
      <c r="B527" s="110"/>
      <c r="C527" s="53"/>
      <c r="D527" s="53"/>
      <c r="E527" s="53"/>
      <c r="F527" s="53"/>
      <c r="G527" s="62"/>
      <c r="H527" s="53"/>
      <c r="I527" s="53"/>
      <c r="J527" s="53"/>
      <c r="K527" s="53"/>
    </row>
    <row r="528" spans="1:11" s="30" customFormat="1" x14ac:dyDescent="0.25">
      <c r="A528" s="53"/>
      <c r="B528" s="110"/>
      <c r="C528" s="53"/>
      <c r="D528" s="53"/>
      <c r="E528" s="53"/>
      <c r="F528" s="53"/>
      <c r="G528" s="62"/>
      <c r="H528" s="53"/>
      <c r="I528" s="53"/>
      <c r="J528" s="53"/>
      <c r="K528" s="53"/>
    </row>
    <row r="529" spans="1:11" s="30" customFormat="1" x14ac:dyDescent="0.25">
      <c r="A529" s="53"/>
      <c r="B529" s="110"/>
      <c r="C529" s="53"/>
      <c r="D529" s="53"/>
      <c r="E529" s="53"/>
      <c r="F529" s="53"/>
      <c r="G529" s="62"/>
      <c r="H529" s="53"/>
      <c r="I529" s="53"/>
      <c r="J529" s="53"/>
      <c r="K529" s="53"/>
    </row>
    <row r="530" spans="1:11" s="30" customFormat="1" x14ac:dyDescent="0.25">
      <c r="A530" s="53"/>
      <c r="B530" s="110"/>
      <c r="C530" s="53"/>
      <c r="D530" s="53"/>
      <c r="E530" s="53"/>
      <c r="F530" s="53"/>
      <c r="G530" s="62"/>
      <c r="H530" s="53"/>
      <c r="I530" s="53"/>
      <c r="J530" s="53"/>
      <c r="K530" s="53"/>
    </row>
    <row r="531" spans="1:11" s="30" customFormat="1" x14ac:dyDescent="0.25">
      <c r="A531" s="53"/>
      <c r="B531" s="110"/>
      <c r="C531" s="53"/>
      <c r="D531" s="53"/>
      <c r="E531" s="53"/>
      <c r="F531" s="53"/>
      <c r="G531" s="62"/>
      <c r="H531" s="53"/>
      <c r="I531" s="53"/>
      <c r="J531" s="53"/>
      <c r="K531" s="53"/>
    </row>
    <row r="532" spans="1:11" s="30" customFormat="1" x14ac:dyDescent="0.25">
      <c r="A532" s="53"/>
      <c r="B532" s="110"/>
      <c r="C532" s="53"/>
      <c r="D532" s="53"/>
      <c r="E532" s="53"/>
      <c r="F532" s="53"/>
      <c r="G532" s="62"/>
      <c r="H532" s="53"/>
      <c r="I532" s="53"/>
      <c r="J532" s="53"/>
      <c r="K532" s="53"/>
    </row>
    <row r="533" spans="1:11" s="30" customFormat="1" x14ac:dyDescent="0.25">
      <c r="A533" s="53"/>
      <c r="B533" s="110"/>
      <c r="C533" s="53"/>
      <c r="D533" s="53"/>
      <c r="E533" s="53"/>
      <c r="F533" s="53"/>
      <c r="G533" s="62"/>
      <c r="H533" s="53"/>
      <c r="I533" s="53"/>
      <c r="J533" s="53"/>
      <c r="K533" s="53"/>
    </row>
    <row r="534" spans="1:11" s="30" customFormat="1" x14ac:dyDescent="0.25">
      <c r="A534" s="53"/>
      <c r="B534" s="110"/>
      <c r="C534" s="53"/>
      <c r="D534" s="53"/>
      <c r="E534" s="53"/>
      <c r="F534" s="53"/>
      <c r="G534" s="62"/>
      <c r="H534" s="53"/>
      <c r="I534" s="53"/>
      <c r="J534" s="53"/>
      <c r="K534" s="53"/>
    </row>
    <row r="535" spans="1:11" s="30" customFormat="1" x14ac:dyDescent="0.25">
      <c r="A535" s="53"/>
      <c r="B535" s="110"/>
      <c r="C535" s="53"/>
      <c r="D535" s="53"/>
      <c r="E535" s="53"/>
      <c r="F535" s="53"/>
      <c r="G535" s="62"/>
      <c r="H535" s="53"/>
      <c r="I535" s="53"/>
      <c r="J535" s="53"/>
      <c r="K535" s="53"/>
    </row>
    <row r="536" spans="1:11" s="30" customFormat="1" x14ac:dyDescent="0.25">
      <c r="A536" s="53"/>
      <c r="B536" s="110"/>
      <c r="C536" s="53"/>
      <c r="D536" s="53"/>
      <c r="E536" s="53"/>
      <c r="F536" s="53"/>
      <c r="G536" s="62"/>
      <c r="H536" s="53"/>
      <c r="I536" s="53"/>
      <c r="J536" s="53"/>
      <c r="K536" s="53"/>
    </row>
    <row r="537" spans="1:11" s="30" customFormat="1" x14ac:dyDescent="0.25">
      <c r="A537" s="53"/>
      <c r="B537" s="110"/>
      <c r="C537" s="53"/>
      <c r="D537" s="53"/>
      <c r="E537" s="53"/>
      <c r="F537" s="53"/>
      <c r="G537" s="62"/>
      <c r="H537" s="53"/>
      <c r="I537" s="53"/>
      <c r="J537" s="53"/>
      <c r="K537" s="53"/>
    </row>
    <row r="538" spans="1:11" s="30" customFormat="1" x14ac:dyDescent="0.25">
      <c r="A538" s="53"/>
      <c r="B538" s="110"/>
      <c r="C538" s="53"/>
      <c r="D538" s="53"/>
      <c r="E538" s="53"/>
      <c r="F538" s="53"/>
      <c r="G538" s="62"/>
      <c r="H538" s="53"/>
      <c r="I538" s="53"/>
      <c r="J538" s="53"/>
      <c r="K538" s="53"/>
    </row>
    <row r="539" spans="1:11" s="30" customFormat="1" x14ac:dyDescent="0.25">
      <c r="A539" s="53"/>
      <c r="B539" s="110"/>
      <c r="C539" s="53"/>
      <c r="D539" s="53"/>
      <c r="E539" s="53"/>
      <c r="F539" s="53"/>
      <c r="G539" s="62"/>
      <c r="H539" s="53"/>
      <c r="I539" s="53"/>
      <c r="J539" s="53"/>
      <c r="K539" s="53"/>
    </row>
    <row r="540" spans="1:11" s="30" customFormat="1" x14ac:dyDescent="0.25">
      <c r="A540" s="53"/>
      <c r="B540" s="110"/>
      <c r="C540" s="53"/>
      <c r="D540" s="53"/>
      <c r="E540" s="53"/>
      <c r="F540" s="53"/>
      <c r="G540" s="62"/>
      <c r="H540" s="53"/>
      <c r="I540" s="53"/>
      <c r="J540" s="53"/>
      <c r="K540" s="53"/>
    </row>
    <row r="541" spans="1:11" s="30" customFormat="1" x14ac:dyDescent="0.25">
      <c r="A541" s="53"/>
      <c r="B541" s="110"/>
      <c r="C541" s="53"/>
      <c r="D541" s="53"/>
      <c r="E541" s="53"/>
      <c r="F541" s="53"/>
      <c r="G541" s="62"/>
      <c r="H541" s="53"/>
      <c r="I541" s="53"/>
      <c r="J541" s="53"/>
      <c r="K541" s="53"/>
    </row>
    <row r="542" spans="1:11" s="30" customFormat="1" x14ac:dyDescent="0.25">
      <c r="A542" s="53"/>
      <c r="B542" s="110"/>
      <c r="C542" s="53"/>
      <c r="D542" s="53"/>
      <c r="E542" s="53"/>
      <c r="F542" s="53"/>
      <c r="G542" s="62"/>
      <c r="H542" s="53"/>
      <c r="I542" s="53"/>
      <c r="J542" s="53"/>
      <c r="K542" s="53"/>
    </row>
    <row r="543" spans="1:11" s="30" customFormat="1" x14ac:dyDescent="0.25">
      <c r="A543" s="53"/>
      <c r="B543" s="110"/>
      <c r="C543" s="53"/>
      <c r="D543" s="53"/>
      <c r="E543" s="53"/>
      <c r="F543" s="53"/>
      <c r="G543" s="62"/>
      <c r="H543" s="53"/>
      <c r="I543" s="53"/>
      <c r="J543" s="53"/>
      <c r="K543" s="53"/>
    </row>
    <row r="544" spans="1:11" s="30" customFormat="1" x14ac:dyDescent="0.25">
      <c r="A544" s="53"/>
      <c r="B544" s="110"/>
      <c r="C544" s="53"/>
      <c r="D544" s="53"/>
      <c r="E544" s="53"/>
      <c r="F544" s="53"/>
      <c r="G544" s="62"/>
      <c r="H544" s="53"/>
      <c r="I544" s="53"/>
      <c r="J544" s="53"/>
      <c r="K544" s="53"/>
    </row>
    <row r="545" spans="1:11" s="30" customFormat="1" x14ac:dyDescent="0.25">
      <c r="A545" s="53"/>
      <c r="B545" s="110"/>
      <c r="C545" s="53"/>
      <c r="D545" s="53"/>
      <c r="E545" s="53"/>
      <c r="F545" s="53"/>
      <c r="G545" s="62"/>
      <c r="H545" s="53"/>
      <c r="I545" s="53"/>
      <c r="J545" s="53"/>
      <c r="K545" s="53"/>
    </row>
    <row r="546" spans="1:11" s="30" customFormat="1" x14ac:dyDescent="0.25">
      <c r="A546" s="53"/>
      <c r="B546" s="110"/>
      <c r="C546" s="53"/>
      <c r="D546" s="53"/>
      <c r="E546" s="53"/>
      <c r="F546" s="53"/>
      <c r="G546" s="62"/>
      <c r="H546" s="53"/>
      <c r="I546" s="53"/>
      <c r="J546" s="53"/>
      <c r="K546" s="53"/>
    </row>
    <row r="547" spans="1:11" s="30" customFormat="1" x14ac:dyDescent="0.25">
      <c r="A547" s="53"/>
      <c r="B547" s="110"/>
      <c r="C547" s="53"/>
      <c r="D547" s="53"/>
      <c r="E547" s="53"/>
      <c r="F547" s="53"/>
      <c r="G547" s="62"/>
      <c r="H547" s="53"/>
      <c r="I547" s="53"/>
      <c r="J547" s="53"/>
      <c r="K547" s="53"/>
    </row>
    <row r="548" spans="1:11" s="30" customFormat="1" x14ac:dyDescent="0.25">
      <c r="A548" s="53"/>
      <c r="B548" s="110"/>
      <c r="C548" s="53"/>
      <c r="D548" s="53"/>
      <c r="E548" s="53"/>
      <c r="F548" s="53"/>
      <c r="G548" s="62"/>
      <c r="H548" s="53"/>
      <c r="I548" s="53"/>
      <c r="J548" s="53"/>
      <c r="K548" s="53"/>
    </row>
    <row r="549" spans="1:11" s="30" customFormat="1" x14ac:dyDescent="0.25">
      <c r="A549" s="53"/>
      <c r="B549" s="110"/>
      <c r="C549" s="53"/>
      <c r="D549" s="53"/>
      <c r="E549" s="53"/>
      <c r="F549" s="53"/>
      <c r="G549" s="62"/>
      <c r="H549" s="53"/>
      <c r="I549" s="53"/>
      <c r="J549" s="53"/>
      <c r="K549" s="53"/>
    </row>
    <row r="550" spans="1:11" s="30" customFormat="1" x14ac:dyDescent="0.25">
      <c r="A550" s="53"/>
      <c r="B550" s="110"/>
      <c r="C550" s="53"/>
      <c r="D550" s="53"/>
      <c r="E550" s="53"/>
      <c r="F550" s="53"/>
      <c r="G550" s="62"/>
      <c r="H550" s="53"/>
      <c r="I550" s="53"/>
      <c r="J550" s="53"/>
      <c r="K550" s="53"/>
    </row>
    <row r="551" spans="1:11" s="30" customFormat="1" x14ac:dyDescent="0.25">
      <c r="A551" s="53"/>
      <c r="B551" s="110"/>
      <c r="C551" s="53"/>
      <c r="D551" s="53"/>
      <c r="E551" s="53"/>
      <c r="F551" s="53"/>
      <c r="G551" s="62"/>
      <c r="H551" s="53"/>
      <c r="I551" s="53"/>
      <c r="J551" s="53"/>
      <c r="K551" s="53"/>
    </row>
    <row r="552" spans="1:11" s="30" customFormat="1" x14ac:dyDescent="0.25">
      <c r="A552" s="53"/>
      <c r="B552" s="110"/>
      <c r="C552" s="53"/>
      <c r="D552" s="53"/>
      <c r="E552" s="53"/>
      <c r="F552" s="53"/>
      <c r="G552" s="62"/>
      <c r="H552" s="53"/>
      <c r="I552" s="53"/>
      <c r="J552" s="53"/>
      <c r="K552" s="53"/>
    </row>
    <row r="553" spans="1:11" s="30" customFormat="1" x14ac:dyDescent="0.25">
      <c r="A553" s="53"/>
      <c r="B553" s="110"/>
      <c r="C553" s="53"/>
      <c r="D553" s="53"/>
      <c r="E553" s="53"/>
      <c r="F553" s="53"/>
      <c r="G553" s="62"/>
      <c r="H553" s="53"/>
      <c r="I553" s="53"/>
      <c r="J553" s="53"/>
      <c r="K553" s="53"/>
    </row>
    <row r="554" spans="1:11" s="30" customFormat="1" x14ac:dyDescent="0.25">
      <c r="A554" s="53"/>
      <c r="B554" s="110"/>
      <c r="C554" s="53"/>
      <c r="D554" s="53"/>
      <c r="E554" s="53"/>
      <c r="F554" s="53"/>
      <c r="G554" s="62"/>
      <c r="H554" s="53"/>
      <c r="I554" s="53"/>
      <c r="J554" s="53"/>
      <c r="K554" s="53"/>
    </row>
    <row r="555" spans="1:11" s="30" customFormat="1" x14ac:dyDescent="0.25">
      <c r="A555" s="53"/>
      <c r="B555" s="110"/>
      <c r="C555" s="53"/>
      <c r="D555" s="53"/>
      <c r="E555" s="53"/>
      <c r="F555" s="53"/>
      <c r="G555" s="62"/>
      <c r="H555" s="53"/>
      <c r="I555" s="53"/>
      <c r="J555" s="53"/>
      <c r="K555" s="53"/>
    </row>
    <row r="556" spans="1:11" s="30" customFormat="1" x14ac:dyDescent="0.25">
      <c r="A556" s="53"/>
      <c r="B556" s="110"/>
      <c r="C556" s="53"/>
      <c r="D556" s="53"/>
      <c r="E556" s="53"/>
      <c r="F556" s="53"/>
      <c r="G556" s="62"/>
      <c r="H556" s="53"/>
      <c r="I556" s="53"/>
      <c r="J556" s="53"/>
      <c r="K556" s="53"/>
    </row>
    <row r="557" spans="1:11" s="30" customFormat="1" x14ac:dyDescent="0.25">
      <c r="A557" s="53"/>
      <c r="B557" s="110"/>
      <c r="C557" s="53"/>
      <c r="D557" s="53"/>
      <c r="E557" s="53"/>
      <c r="F557" s="53"/>
      <c r="G557" s="62"/>
      <c r="H557" s="53"/>
      <c r="I557" s="53"/>
      <c r="J557" s="53"/>
      <c r="K557" s="53"/>
    </row>
    <row r="558" spans="1:11" s="30" customFormat="1" x14ac:dyDescent="0.25">
      <c r="A558" s="53"/>
      <c r="B558" s="110"/>
      <c r="C558" s="53"/>
      <c r="D558" s="53"/>
      <c r="E558" s="53"/>
      <c r="F558" s="53"/>
      <c r="G558" s="62"/>
      <c r="H558" s="53"/>
      <c r="I558" s="53"/>
      <c r="J558" s="53"/>
      <c r="K558" s="53"/>
    </row>
    <row r="559" spans="1:11" s="30" customFormat="1" x14ac:dyDescent="0.25">
      <c r="A559" s="53"/>
      <c r="B559" s="110"/>
      <c r="C559" s="53"/>
      <c r="D559" s="53"/>
      <c r="E559" s="53"/>
      <c r="F559" s="53"/>
      <c r="G559" s="62"/>
      <c r="H559" s="53"/>
      <c r="I559" s="53"/>
      <c r="J559" s="53"/>
      <c r="K559" s="53"/>
    </row>
    <row r="560" spans="1:11" s="30" customFormat="1" x14ac:dyDescent="0.25">
      <c r="A560" s="53"/>
      <c r="B560" s="110"/>
      <c r="C560" s="53"/>
      <c r="D560" s="53"/>
      <c r="E560" s="53"/>
      <c r="F560" s="53"/>
      <c r="G560" s="62"/>
      <c r="H560" s="53"/>
      <c r="I560" s="53"/>
      <c r="J560" s="53"/>
      <c r="K560" s="53"/>
    </row>
    <row r="561" spans="1:11" s="30" customFormat="1" x14ac:dyDescent="0.25">
      <c r="A561" s="53"/>
      <c r="B561" s="110"/>
      <c r="C561" s="53"/>
      <c r="D561" s="53"/>
      <c r="E561" s="53"/>
      <c r="F561" s="53"/>
      <c r="G561" s="62"/>
      <c r="H561" s="53"/>
      <c r="I561" s="53"/>
      <c r="J561" s="53"/>
      <c r="K561" s="53"/>
    </row>
    <row r="562" spans="1:11" s="30" customFormat="1" x14ac:dyDescent="0.25">
      <c r="A562" s="53"/>
      <c r="B562" s="110"/>
      <c r="C562" s="53"/>
      <c r="D562" s="53"/>
      <c r="E562" s="53"/>
      <c r="F562" s="53"/>
      <c r="G562" s="62"/>
      <c r="H562" s="53"/>
      <c r="I562" s="53"/>
      <c r="J562" s="53"/>
      <c r="K562" s="53"/>
    </row>
    <row r="563" spans="1:11" s="30" customFormat="1" x14ac:dyDescent="0.25">
      <c r="A563" s="53"/>
      <c r="B563" s="110"/>
      <c r="C563" s="53"/>
      <c r="D563" s="53"/>
      <c r="E563" s="53"/>
      <c r="F563" s="53"/>
      <c r="G563" s="62"/>
      <c r="H563" s="53"/>
      <c r="I563" s="53"/>
      <c r="J563" s="53"/>
      <c r="K563" s="53"/>
    </row>
    <row r="564" spans="1:11" s="30" customFormat="1" x14ac:dyDescent="0.25">
      <c r="A564" s="53"/>
      <c r="B564" s="110"/>
      <c r="C564" s="53"/>
      <c r="D564" s="53"/>
      <c r="E564" s="53"/>
      <c r="F564" s="53"/>
      <c r="G564" s="62"/>
      <c r="H564" s="53"/>
      <c r="I564" s="53"/>
      <c r="J564" s="53"/>
      <c r="K564" s="53"/>
    </row>
    <row r="565" spans="1:11" s="30" customFormat="1" x14ac:dyDescent="0.25">
      <c r="A565" s="53"/>
      <c r="B565" s="110"/>
      <c r="C565" s="53"/>
      <c r="D565" s="53"/>
      <c r="E565" s="53"/>
      <c r="F565" s="53"/>
      <c r="G565" s="62"/>
      <c r="H565" s="53"/>
      <c r="I565" s="53"/>
      <c r="J565" s="53"/>
      <c r="K565" s="53"/>
    </row>
    <row r="566" spans="1:11" s="30" customFormat="1" x14ac:dyDescent="0.25">
      <c r="A566" s="53"/>
      <c r="B566" s="110"/>
      <c r="C566" s="53"/>
      <c r="D566" s="53"/>
      <c r="E566" s="53"/>
      <c r="F566" s="53"/>
      <c r="G566" s="62"/>
      <c r="H566" s="53"/>
      <c r="I566" s="53"/>
      <c r="J566" s="53"/>
      <c r="K566" s="53"/>
    </row>
    <row r="567" spans="1:11" s="30" customFormat="1" x14ac:dyDescent="0.25">
      <c r="A567" s="53"/>
      <c r="B567" s="110"/>
      <c r="C567" s="53"/>
      <c r="D567" s="53"/>
      <c r="E567" s="53"/>
      <c r="F567" s="53"/>
      <c r="G567" s="62"/>
      <c r="H567" s="53"/>
      <c r="I567" s="53"/>
      <c r="J567" s="53"/>
      <c r="K567" s="53"/>
    </row>
    <row r="568" spans="1:11" s="30" customFormat="1" x14ac:dyDescent="0.25">
      <c r="A568" s="53"/>
      <c r="B568" s="110"/>
      <c r="C568" s="53"/>
      <c r="D568" s="53"/>
      <c r="E568" s="53"/>
      <c r="F568" s="53"/>
      <c r="G568" s="62"/>
      <c r="H568" s="53"/>
      <c r="I568" s="53"/>
      <c r="J568" s="53"/>
      <c r="K568" s="53"/>
    </row>
    <row r="569" spans="1:11" s="30" customFormat="1" x14ac:dyDescent="0.25">
      <c r="A569" s="53"/>
      <c r="B569" s="110"/>
      <c r="C569" s="53"/>
      <c r="D569" s="53"/>
      <c r="E569" s="53"/>
      <c r="F569" s="53"/>
      <c r="G569" s="62"/>
      <c r="H569" s="53"/>
      <c r="I569" s="53"/>
      <c r="J569" s="53"/>
      <c r="K569" s="53"/>
    </row>
    <row r="570" spans="1:11" s="30" customFormat="1" x14ac:dyDescent="0.25">
      <c r="A570" s="53"/>
      <c r="B570" s="110"/>
      <c r="C570" s="53"/>
      <c r="D570" s="53"/>
      <c r="E570" s="53"/>
      <c r="F570" s="53"/>
      <c r="G570" s="62"/>
      <c r="H570" s="53"/>
      <c r="I570" s="53"/>
      <c r="J570" s="53"/>
      <c r="K570" s="53"/>
    </row>
    <row r="571" spans="1:11" s="30" customFormat="1" x14ac:dyDescent="0.25">
      <c r="A571" s="53"/>
      <c r="B571" s="110"/>
      <c r="C571" s="53"/>
      <c r="D571" s="53"/>
      <c r="E571" s="53"/>
      <c r="F571" s="53"/>
      <c r="G571" s="62"/>
      <c r="H571" s="53"/>
      <c r="I571" s="53"/>
      <c r="J571" s="53"/>
      <c r="K571" s="53"/>
    </row>
    <row r="572" spans="1:11" s="30" customFormat="1" x14ac:dyDescent="0.25">
      <c r="A572" s="53"/>
      <c r="B572" s="110"/>
      <c r="C572" s="53"/>
      <c r="D572" s="53"/>
      <c r="E572" s="53"/>
      <c r="F572" s="53"/>
      <c r="G572" s="62"/>
      <c r="H572" s="53"/>
      <c r="I572" s="53"/>
      <c r="J572" s="53"/>
      <c r="K572" s="53"/>
    </row>
    <row r="573" spans="1:11" s="30" customFormat="1" x14ac:dyDescent="0.25">
      <c r="A573" s="53"/>
      <c r="B573" s="110"/>
      <c r="C573" s="53"/>
      <c r="D573" s="53"/>
      <c r="E573" s="53"/>
      <c r="F573" s="53"/>
      <c r="G573" s="62"/>
      <c r="H573" s="53"/>
      <c r="I573" s="53"/>
      <c r="J573" s="53"/>
      <c r="K573" s="53"/>
    </row>
    <row r="574" spans="1:11" s="30" customFormat="1" x14ac:dyDescent="0.25">
      <c r="A574" s="53"/>
      <c r="B574" s="110"/>
      <c r="C574" s="53"/>
      <c r="D574" s="53"/>
      <c r="E574" s="53"/>
      <c r="F574" s="53"/>
      <c r="G574" s="62"/>
      <c r="H574" s="53"/>
      <c r="I574" s="53"/>
      <c r="J574" s="53"/>
      <c r="K574" s="53"/>
    </row>
    <row r="575" spans="1:11" s="30" customFormat="1" x14ac:dyDescent="0.25">
      <c r="A575" s="53"/>
      <c r="B575" s="110"/>
      <c r="C575" s="53"/>
      <c r="D575" s="53"/>
      <c r="E575" s="53"/>
      <c r="F575" s="53"/>
      <c r="G575" s="62"/>
      <c r="H575" s="53"/>
      <c r="I575" s="53"/>
      <c r="J575" s="53"/>
      <c r="K575" s="53"/>
    </row>
    <row r="576" spans="1:11" s="30" customFormat="1" x14ac:dyDescent="0.25">
      <c r="A576" s="53"/>
      <c r="B576" s="110"/>
      <c r="C576" s="53"/>
      <c r="D576" s="53"/>
      <c r="E576" s="53"/>
      <c r="F576" s="53"/>
      <c r="G576" s="62"/>
      <c r="H576" s="53"/>
      <c r="I576" s="53"/>
      <c r="J576" s="53"/>
      <c r="K576" s="53"/>
    </row>
    <row r="577" spans="1:11" s="30" customFormat="1" x14ac:dyDescent="0.25">
      <c r="A577" s="53"/>
      <c r="B577" s="110"/>
      <c r="C577" s="53"/>
      <c r="D577" s="53"/>
      <c r="E577" s="53"/>
      <c r="F577" s="53"/>
      <c r="G577" s="62"/>
      <c r="H577" s="53"/>
      <c r="I577" s="53"/>
      <c r="J577" s="53"/>
      <c r="K577" s="53"/>
    </row>
    <row r="578" spans="1:11" s="30" customFormat="1" x14ac:dyDescent="0.25">
      <c r="A578" s="53"/>
      <c r="B578" s="110"/>
      <c r="C578" s="53"/>
      <c r="D578" s="53"/>
      <c r="E578" s="53"/>
      <c r="F578" s="53"/>
      <c r="G578" s="62"/>
      <c r="H578" s="53"/>
      <c r="I578" s="53"/>
      <c r="J578" s="53"/>
      <c r="K578" s="53"/>
    </row>
    <row r="579" spans="1:11" s="30" customFormat="1" x14ac:dyDescent="0.25">
      <c r="A579" s="53"/>
      <c r="B579" s="110"/>
      <c r="C579" s="53"/>
      <c r="D579" s="53"/>
      <c r="E579" s="53"/>
      <c r="F579" s="53"/>
      <c r="G579" s="62"/>
      <c r="H579" s="53"/>
      <c r="I579" s="53"/>
      <c r="J579" s="53"/>
      <c r="K579" s="53"/>
    </row>
    <row r="580" spans="1:11" s="30" customFormat="1" x14ac:dyDescent="0.25">
      <c r="A580" s="53"/>
      <c r="B580" s="110"/>
      <c r="C580" s="53"/>
      <c r="D580" s="53"/>
      <c r="E580" s="53"/>
      <c r="F580" s="53"/>
      <c r="G580" s="62"/>
      <c r="H580" s="53"/>
      <c r="I580" s="53"/>
      <c r="J580" s="53"/>
      <c r="K580" s="53"/>
    </row>
    <row r="581" spans="1:11" s="30" customFormat="1" x14ac:dyDescent="0.25">
      <c r="A581" s="53"/>
      <c r="B581" s="110"/>
      <c r="C581" s="53"/>
      <c r="D581" s="53"/>
      <c r="E581" s="53"/>
      <c r="F581" s="53"/>
      <c r="G581" s="62"/>
      <c r="H581" s="53"/>
      <c r="I581" s="53"/>
      <c r="J581" s="53"/>
      <c r="K581" s="53"/>
    </row>
    <row r="582" spans="1:11" s="30" customFormat="1" x14ac:dyDescent="0.25">
      <c r="A582" s="53"/>
      <c r="B582" s="110"/>
      <c r="C582" s="53"/>
      <c r="D582" s="53"/>
      <c r="E582" s="53"/>
      <c r="F582" s="53"/>
      <c r="G582" s="62"/>
      <c r="H582" s="53"/>
      <c r="I582" s="53"/>
      <c r="J582" s="53"/>
      <c r="K582" s="53"/>
    </row>
    <row r="583" spans="1:11" s="30" customFormat="1" x14ac:dyDescent="0.25">
      <c r="A583" s="53"/>
      <c r="B583" s="110"/>
      <c r="C583" s="53"/>
      <c r="D583" s="53"/>
      <c r="E583" s="53"/>
      <c r="F583" s="53"/>
      <c r="G583" s="62"/>
      <c r="H583" s="53"/>
      <c r="I583" s="53"/>
      <c r="J583" s="53"/>
      <c r="K583" s="53"/>
    </row>
    <row r="584" spans="1:11" s="30" customFormat="1" x14ac:dyDescent="0.25">
      <c r="A584" s="53"/>
      <c r="B584" s="110"/>
      <c r="C584" s="53"/>
      <c r="D584" s="53"/>
      <c r="E584" s="53"/>
      <c r="F584" s="53"/>
      <c r="G584" s="62"/>
      <c r="H584" s="53"/>
      <c r="I584" s="53"/>
      <c r="J584" s="53"/>
      <c r="K584" s="53"/>
    </row>
    <row r="585" spans="1:11" s="30" customFormat="1" x14ac:dyDescent="0.25">
      <c r="A585" s="53"/>
      <c r="B585" s="110"/>
      <c r="C585" s="53"/>
      <c r="D585" s="53"/>
      <c r="E585" s="53"/>
      <c r="F585" s="53"/>
      <c r="G585" s="62"/>
      <c r="H585" s="53"/>
      <c r="I585" s="53"/>
      <c r="J585" s="53"/>
      <c r="K585" s="53"/>
    </row>
    <row r="586" spans="1:11" s="30" customFormat="1" x14ac:dyDescent="0.25">
      <c r="A586" s="53"/>
      <c r="B586" s="110"/>
      <c r="C586" s="53"/>
      <c r="D586" s="53"/>
      <c r="E586" s="53"/>
      <c r="F586" s="53"/>
      <c r="G586" s="62"/>
      <c r="H586" s="53"/>
      <c r="I586" s="53"/>
      <c r="J586" s="53"/>
      <c r="K586" s="53"/>
    </row>
    <row r="587" spans="1:11" s="30" customFormat="1" x14ac:dyDescent="0.25">
      <c r="A587" s="53"/>
      <c r="B587" s="110"/>
      <c r="C587" s="53"/>
      <c r="D587" s="53"/>
      <c r="E587" s="53"/>
      <c r="F587" s="53"/>
      <c r="G587" s="62"/>
      <c r="H587" s="53"/>
      <c r="I587" s="53"/>
      <c r="J587" s="53"/>
      <c r="K587" s="53"/>
    </row>
    <row r="588" spans="1:11" s="30" customFormat="1" x14ac:dyDescent="0.25">
      <c r="A588" s="53"/>
      <c r="B588" s="110"/>
      <c r="C588" s="53"/>
      <c r="D588" s="53"/>
      <c r="E588" s="53"/>
      <c r="F588" s="53"/>
      <c r="G588" s="62"/>
      <c r="H588" s="53"/>
      <c r="I588" s="53"/>
      <c r="J588" s="53"/>
      <c r="K588" s="53"/>
    </row>
    <row r="589" spans="1:11" s="30" customFormat="1" x14ac:dyDescent="0.25">
      <c r="A589" s="53"/>
      <c r="B589" s="110"/>
      <c r="C589" s="53"/>
      <c r="D589" s="53"/>
      <c r="E589" s="53"/>
      <c r="F589" s="53"/>
      <c r="G589" s="62"/>
      <c r="H589" s="53"/>
      <c r="I589" s="53"/>
      <c r="J589" s="53"/>
      <c r="K589" s="53"/>
    </row>
    <row r="590" spans="1:11" s="30" customFormat="1" x14ac:dyDescent="0.25">
      <c r="A590" s="53"/>
      <c r="B590" s="110"/>
      <c r="C590" s="53"/>
      <c r="D590" s="53"/>
      <c r="E590" s="53"/>
      <c r="F590" s="53"/>
      <c r="G590" s="62"/>
      <c r="H590" s="53"/>
      <c r="I590" s="53"/>
      <c r="J590" s="53"/>
      <c r="K590" s="53"/>
    </row>
    <row r="591" spans="1:11" s="30" customFormat="1" x14ac:dyDescent="0.25">
      <c r="A591" s="53"/>
      <c r="B591" s="110"/>
      <c r="C591" s="53"/>
      <c r="D591" s="53"/>
      <c r="E591" s="53"/>
      <c r="F591" s="53"/>
      <c r="G591" s="62"/>
      <c r="H591" s="53"/>
      <c r="I591" s="53"/>
      <c r="J591" s="53"/>
      <c r="K591" s="53"/>
    </row>
    <row r="592" spans="1:11" s="30" customFormat="1" x14ac:dyDescent="0.25">
      <c r="A592" s="53"/>
      <c r="B592" s="110"/>
      <c r="C592" s="53"/>
      <c r="D592" s="53"/>
      <c r="E592" s="53"/>
      <c r="F592" s="53"/>
      <c r="G592" s="62"/>
      <c r="H592" s="53"/>
      <c r="I592" s="53"/>
      <c r="J592" s="53"/>
      <c r="K592" s="53"/>
    </row>
    <row r="593" spans="1:11" s="30" customFormat="1" x14ac:dyDescent="0.25">
      <c r="A593" s="53"/>
      <c r="B593" s="110"/>
      <c r="C593" s="53"/>
      <c r="D593" s="53"/>
      <c r="E593" s="53"/>
      <c r="F593" s="53"/>
      <c r="G593" s="62"/>
      <c r="H593" s="53"/>
      <c r="I593" s="53"/>
      <c r="J593" s="53"/>
      <c r="K593" s="53"/>
    </row>
    <row r="594" spans="1:11" s="30" customFormat="1" x14ac:dyDescent="0.25">
      <c r="A594" s="53"/>
      <c r="B594" s="110"/>
      <c r="C594" s="53"/>
      <c r="D594" s="53"/>
      <c r="E594" s="53"/>
      <c r="F594" s="53"/>
      <c r="G594" s="62"/>
      <c r="H594" s="53"/>
      <c r="I594" s="53"/>
      <c r="J594" s="53"/>
      <c r="K594" s="53"/>
    </row>
    <row r="595" spans="1:11" s="30" customFormat="1" x14ac:dyDescent="0.25">
      <c r="A595" s="53"/>
      <c r="B595" s="110"/>
      <c r="C595" s="53"/>
      <c r="D595" s="53"/>
      <c r="E595" s="53"/>
      <c r="F595" s="53"/>
      <c r="G595" s="62"/>
      <c r="H595" s="53"/>
      <c r="I595" s="53"/>
      <c r="J595" s="53"/>
      <c r="K595" s="53"/>
    </row>
    <row r="596" spans="1:11" s="30" customFormat="1" x14ac:dyDescent="0.25">
      <c r="A596" s="53"/>
      <c r="B596" s="110"/>
      <c r="C596" s="53"/>
      <c r="D596" s="53"/>
      <c r="E596" s="53"/>
      <c r="F596" s="53"/>
      <c r="G596" s="62"/>
      <c r="H596" s="53"/>
      <c r="I596" s="53"/>
      <c r="J596" s="53"/>
      <c r="K596" s="53"/>
    </row>
    <row r="597" spans="1:11" s="30" customFormat="1" x14ac:dyDescent="0.25">
      <c r="A597" s="53"/>
      <c r="B597" s="110"/>
      <c r="C597" s="53"/>
      <c r="D597" s="53"/>
      <c r="E597" s="53"/>
      <c r="F597" s="53"/>
      <c r="G597" s="62"/>
      <c r="H597" s="53"/>
      <c r="I597" s="53"/>
      <c r="J597" s="53"/>
      <c r="K597" s="53"/>
    </row>
    <row r="598" spans="1:11" s="30" customFormat="1" x14ac:dyDescent="0.25">
      <c r="A598" s="53"/>
      <c r="B598" s="110"/>
      <c r="C598" s="53"/>
      <c r="D598" s="53"/>
      <c r="E598" s="53"/>
      <c r="F598" s="53"/>
      <c r="G598" s="62"/>
      <c r="H598" s="53"/>
      <c r="I598" s="53"/>
      <c r="J598" s="53"/>
      <c r="K598" s="53"/>
    </row>
    <row r="599" spans="1:11" s="30" customFormat="1" x14ac:dyDescent="0.25">
      <c r="A599" s="53"/>
      <c r="B599" s="110"/>
      <c r="C599" s="53"/>
      <c r="D599" s="53"/>
      <c r="E599" s="53"/>
      <c r="F599" s="53"/>
      <c r="G599" s="62"/>
      <c r="H599" s="53"/>
      <c r="I599" s="53"/>
      <c r="J599" s="53"/>
      <c r="K599" s="53"/>
    </row>
    <row r="600" spans="1:11" s="30" customFormat="1" x14ac:dyDescent="0.25">
      <c r="A600" s="53"/>
      <c r="B600" s="110"/>
      <c r="C600" s="53"/>
      <c r="D600" s="53"/>
      <c r="E600" s="53"/>
      <c r="F600" s="53"/>
      <c r="G600" s="62"/>
      <c r="H600" s="53"/>
      <c r="I600" s="53"/>
      <c r="J600" s="53"/>
      <c r="K600" s="53"/>
    </row>
    <row r="601" spans="1:11" s="30" customFormat="1" x14ac:dyDescent="0.25">
      <c r="A601" s="53"/>
      <c r="B601" s="110"/>
      <c r="C601" s="53"/>
      <c r="D601" s="53"/>
      <c r="E601" s="53"/>
      <c r="F601" s="53"/>
      <c r="G601" s="62"/>
      <c r="H601" s="53"/>
      <c r="I601" s="53"/>
      <c r="J601" s="53"/>
      <c r="K601" s="53"/>
    </row>
    <row r="602" spans="1:11" s="30" customFormat="1" x14ac:dyDescent="0.25">
      <c r="A602" s="53"/>
      <c r="B602" s="110"/>
      <c r="C602" s="53"/>
      <c r="D602" s="53"/>
      <c r="E602" s="53"/>
      <c r="F602" s="53"/>
      <c r="G602" s="62"/>
      <c r="H602" s="53"/>
      <c r="I602" s="53"/>
      <c r="J602" s="53"/>
      <c r="K602" s="53"/>
    </row>
    <row r="603" spans="1:11" s="30" customFormat="1" x14ac:dyDescent="0.25">
      <c r="A603" s="53"/>
      <c r="B603" s="110"/>
      <c r="C603" s="53"/>
      <c r="D603" s="53"/>
      <c r="E603" s="53"/>
      <c r="F603" s="53"/>
      <c r="G603" s="62"/>
      <c r="H603" s="53"/>
      <c r="I603" s="53"/>
      <c r="J603" s="53"/>
      <c r="K603" s="53"/>
    </row>
    <row r="604" spans="1:11" s="30" customFormat="1" x14ac:dyDescent="0.25">
      <c r="A604" s="53"/>
      <c r="B604" s="110"/>
      <c r="C604" s="53"/>
      <c r="D604" s="53"/>
      <c r="E604" s="53"/>
      <c r="F604" s="53"/>
      <c r="G604" s="62"/>
      <c r="H604" s="53"/>
      <c r="I604" s="53"/>
      <c r="J604" s="53"/>
      <c r="K604" s="53"/>
    </row>
    <row r="605" spans="1:11" s="30" customFormat="1" x14ac:dyDescent="0.25">
      <c r="A605" s="53"/>
      <c r="B605" s="110"/>
      <c r="C605" s="53"/>
      <c r="D605" s="53"/>
      <c r="E605" s="53"/>
      <c r="F605" s="53"/>
      <c r="G605" s="62"/>
      <c r="H605" s="53"/>
      <c r="I605" s="53"/>
      <c r="J605" s="53"/>
      <c r="K605" s="53"/>
    </row>
    <row r="606" spans="1:11" s="30" customFormat="1" x14ac:dyDescent="0.25">
      <c r="A606" s="53"/>
      <c r="B606" s="110"/>
      <c r="C606" s="53"/>
      <c r="D606" s="53"/>
      <c r="E606" s="53"/>
      <c r="F606" s="53"/>
      <c r="G606" s="62"/>
      <c r="H606" s="53"/>
      <c r="I606" s="53"/>
      <c r="J606" s="53"/>
      <c r="K606" s="53"/>
    </row>
    <row r="607" spans="1:11" s="30" customFormat="1" x14ac:dyDescent="0.25">
      <c r="A607" s="53"/>
      <c r="B607" s="110"/>
      <c r="C607" s="53"/>
      <c r="D607" s="53"/>
      <c r="E607" s="53"/>
      <c r="F607" s="53"/>
      <c r="G607" s="62"/>
      <c r="H607" s="53"/>
      <c r="I607" s="53"/>
      <c r="J607" s="53"/>
      <c r="K607" s="53"/>
    </row>
    <row r="608" spans="1:11" s="30" customFormat="1" x14ac:dyDescent="0.25">
      <c r="A608" s="53"/>
      <c r="B608" s="110"/>
      <c r="C608" s="53"/>
      <c r="D608" s="53"/>
      <c r="E608" s="53"/>
      <c r="F608" s="53"/>
      <c r="G608" s="62"/>
      <c r="H608" s="53"/>
      <c r="I608" s="53"/>
      <c r="J608" s="53"/>
      <c r="K608" s="53"/>
    </row>
    <row r="609" spans="1:11" s="30" customFormat="1" x14ac:dyDescent="0.25">
      <c r="A609" s="53"/>
      <c r="B609" s="110"/>
      <c r="C609" s="53"/>
      <c r="D609" s="53"/>
      <c r="E609" s="53"/>
      <c r="F609" s="53"/>
      <c r="G609" s="62"/>
      <c r="H609" s="53"/>
      <c r="I609" s="53"/>
      <c r="J609" s="53"/>
      <c r="K609" s="53"/>
    </row>
    <row r="610" spans="1:11" s="30" customFormat="1" x14ac:dyDescent="0.25">
      <c r="A610" s="53"/>
      <c r="B610" s="110"/>
      <c r="C610" s="53"/>
      <c r="D610" s="53"/>
      <c r="E610" s="53"/>
      <c r="F610" s="53"/>
      <c r="G610" s="62"/>
      <c r="H610" s="53"/>
      <c r="I610" s="53"/>
      <c r="J610" s="53"/>
      <c r="K610" s="53"/>
    </row>
    <row r="611" spans="1:11" s="30" customFormat="1" x14ac:dyDescent="0.25">
      <c r="A611" s="34"/>
      <c r="B611" s="110"/>
      <c r="C611" s="34"/>
      <c r="D611" s="34"/>
      <c r="E611" s="34"/>
      <c r="F611" s="34"/>
      <c r="G611" s="62"/>
      <c r="H611" s="34"/>
      <c r="I611" s="34"/>
      <c r="J611" s="34"/>
      <c r="K611" s="34"/>
    </row>
    <row r="612" spans="1:11" s="30" customFormat="1" x14ac:dyDescent="0.25">
      <c r="A612" s="34"/>
      <c r="B612" s="110"/>
      <c r="C612" s="34"/>
      <c r="D612" s="34"/>
      <c r="E612" s="34"/>
      <c r="F612" s="34"/>
      <c r="G612" s="62"/>
      <c r="H612" s="34"/>
      <c r="I612" s="34"/>
      <c r="J612" s="34"/>
      <c r="K612" s="34"/>
    </row>
    <row r="613" spans="1:11" s="30" customFormat="1" x14ac:dyDescent="0.25">
      <c r="A613" s="34"/>
      <c r="B613" s="110"/>
      <c r="C613" s="34"/>
      <c r="D613" s="34"/>
      <c r="E613" s="34"/>
      <c r="F613" s="34"/>
      <c r="G613" s="62"/>
      <c r="H613" s="34"/>
      <c r="I613" s="34"/>
      <c r="J613" s="34"/>
      <c r="K613" s="34"/>
    </row>
    <row r="614" spans="1:11" s="30" customFormat="1" x14ac:dyDescent="0.25">
      <c r="A614" s="34"/>
      <c r="B614" s="110"/>
      <c r="C614" s="34"/>
      <c r="D614" s="34"/>
      <c r="E614" s="34"/>
      <c r="F614" s="34"/>
      <c r="G614" s="62"/>
      <c r="H614" s="34"/>
      <c r="I614" s="34"/>
      <c r="J614" s="34"/>
      <c r="K614" s="34"/>
    </row>
  </sheetData>
  <mergeCells count="100">
    <mergeCell ref="A139:C139"/>
    <mergeCell ref="D139:H139"/>
    <mergeCell ref="I139:K139"/>
    <mergeCell ref="A101:K101"/>
    <mergeCell ref="A133:K133"/>
    <mergeCell ref="D104:H104"/>
    <mergeCell ref="D136:H136"/>
    <mergeCell ref="A132:D132"/>
    <mergeCell ref="A135:C135"/>
    <mergeCell ref="D135:H135"/>
    <mergeCell ref="I135:K135"/>
    <mergeCell ref="I136:K136"/>
    <mergeCell ref="A125:K125"/>
    <mergeCell ref="A126:K126"/>
    <mergeCell ref="A127:K127"/>
    <mergeCell ref="A129:A130"/>
    <mergeCell ref="B129:B130"/>
    <mergeCell ref="C129:D130"/>
    <mergeCell ref="E129:E130"/>
    <mergeCell ref="K129:K130"/>
    <mergeCell ref="A107:C107"/>
    <mergeCell ref="D107:H107"/>
    <mergeCell ref="I107:K107"/>
    <mergeCell ref="A122:D122"/>
    <mergeCell ref="A123:D123"/>
    <mergeCell ref="A100:D100"/>
    <mergeCell ref="A103:C103"/>
    <mergeCell ref="D103:H103"/>
    <mergeCell ref="I103:K103"/>
    <mergeCell ref="I104:K104"/>
    <mergeCell ref="A97:A98"/>
    <mergeCell ref="B97:B98"/>
    <mergeCell ref="C97:D98"/>
    <mergeCell ref="E97:E98"/>
    <mergeCell ref="K97:K98"/>
    <mergeCell ref="A89:D89"/>
    <mergeCell ref="A90:D90"/>
    <mergeCell ref="A93:K93"/>
    <mergeCell ref="A94:K94"/>
    <mergeCell ref="A95:K95"/>
    <mergeCell ref="I73:K73"/>
    <mergeCell ref="A76:C76"/>
    <mergeCell ref="D76:H76"/>
    <mergeCell ref="I76:K76"/>
    <mergeCell ref="D73:H73"/>
    <mergeCell ref="A59:D59"/>
    <mergeCell ref="A60:D60"/>
    <mergeCell ref="A69:D69"/>
    <mergeCell ref="A72:C72"/>
    <mergeCell ref="D72:H72"/>
    <mergeCell ref="A62:K62"/>
    <mergeCell ref="A63:K63"/>
    <mergeCell ref="A64:K64"/>
    <mergeCell ref="A66:A67"/>
    <mergeCell ref="B66:B67"/>
    <mergeCell ref="C66:D67"/>
    <mergeCell ref="E66:E67"/>
    <mergeCell ref="K66:K67"/>
    <mergeCell ref="A70:K70"/>
    <mergeCell ref="I72:K72"/>
    <mergeCell ref="A49:C49"/>
    <mergeCell ref="D49:H49"/>
    <mergeCell ref="I49:K49"/>
    <mergeCell ref="A42:D42"/>
    <mergeCell ref="A45:C45"/>
    <mergeCell ref="D45:H45"/>
    <mergeCell ref="I45:K45"/>
    <mergeCell ref="I46:K46"/>
    <mergeCell ref="A43:K43"/>
    <mergeCell ref="D46:H46"/>
    <mergeCell ref="A32:D32"/>
    <mergeCell ref="A34:K34"/>
    <mergeCell ref="A35:K35"/>
    <mergeCell ref="A36:K36"/>
    <mergeCell ref="A38:A39"/>
    <mergeCell ref="B38:B39"/>
    <mergeCell ref="C38:D39"/>
    <mergeCell ref="E38:E39"/>
    <mergeCell ref="K38:K39"/>
    <mergeCell ref="A1:D1"/>
    <mergeCell ref="A2:D2"/>
    <mergeCell ref="A4:K4"/>
    <mergeCell ref="A5:K5"/>
    <mergeCell ref="A31:D31"/>
    <mergeCell ref="I16:K16"/>
    <mergeCell ref="A19:C19"/>
    <mergeCell ref="D19:H19"/>
    <mergeCell ref="I19:K19"/>
    <mergeCell ref="A6:K6"/>
    <mergeCell ref="A12:D12"/>
    <mergeCell ref="A15:C15"/>
    <mergeCell ref="D15:H15"/>
    <mergeCell ref="I15:K15"/>
    <mergeCell ref="A8:A9"/>
    <mergeCell ref="B8:B9"/>
    <mergeCell ref="C8:D9"/>
    <mergeCell ref="E8:E9"/>
    <mergeCell ref="K8:K9"/>
    <mergeCell ref="A13:K13"/>
    <mergeCell ref="D16:H16"/>
  </mergeCells>
  <pageMargins left="1.23" right="0.2" top="0.22" bottom="0.2" header="0.27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52"/>
  <sheetViews>
    <sheetView topLeftCell="A262" workbookViewId="0">
      <selection activeCell="E236" sqref="E236"/>
    </sheetView>
  </sheetViews>
  <sheetFormatPr defaultRowHeight="15.75" x14ac:dyDescent="0.25"/>
  <cols>
    <col min="1" max="1" width="4.7109375" style="1" customWidth="1"/>
    <col min="2" max="2" width="17.140625" style="115" customWidth="1"/>
    <col min="3" max="3" width="17.140625" style="2" customWidth="1"/>
    <col min="4" max="4" width="8.140625" style="2" customWidth="1"/>
    <col min="5" max="5" width="13.140625" style="1" customWidth="1"/>
    <col min="6" max="6" width="9.28515625" style="1" customWidth="1"/>
    <col min="7" max="7" width="7.85546875" style="2" customWidth="1"/>
    <col min="8" max="8" width="10.42578125" style="2" customWidth="1"/>
    <col min="9" max="9" width="10.5703125" style="24" customWidth="1"/>
    <col min="10" max="10" width="14.28515625" style="24" customWidth="1"/>
    <col min="11" max="11" width="16.85546875" style="2" customWidth="1"/>
    <col min="12" max="12" width="7.85546875" style="1" customWidth="1"/>
    <col min="13" max="13" width="8.140625" style="1" customWidth="1"/>
    <col min="14" max="15" width="5" style="1" customWidth="1"/>
    <col min="16" max="16" width="7" style="1" customWidth="1"/>
    <col min="17" max="17" width="5.28515625" style="1" customWidth="1"/>
    <col min="18" max="18" width="14.5703125" style="2" bestFit="1" customWidth="1"/>
    <col min="19" max="16384" width="9.140625" style="2"/>
  </cols>
  <sheetData>
    <row r="1" spans="1:17" customFormat="1" ht="16.5" customHeight="1" x14ac:dyDescent="0.3">
      <c r="A1" s="313" t="s">
        <v>410</v>
      </c>
      <c r="B1" s="313"/>
      <c r="C1" s="313"/>
      <c r="D1" s="313"/>
      <c r="E1" s="31"/>
      <c r="F1" s="32"/>
      <c r="I1" s="33"/>
    </row>
    <row r="2" spans="1:17" customFormat="1" ht="16.5" customHeight="1" x14ac:dyDescent="0.3">
      <c r="A2" s="314" t="s">
        <v>411</v>
      </c>
      <c r="B2" s="314"/>
      <c r="C2" s="314"/>
      <c r="D2" s="314"/>
      <c r="E2" s="34"/>
      <c r="F2" s="32"/>
      <c r="I2" s="33"/>
    </row>
    <row r="3" spans="1:17" customFormat="1" ht="6" customHeight="1" x14ac:dyDescent="0.3">
      <c r="A3" s="34"/>
      <c r="B3" s="110"/>
      <c r="C3" s="34"/>
      <c r="D3" s="34"/>
      <c r="E3" s="34"/>
      <c r="F3" s="32"/>
      <c r="I3" s="33"/>
    </row>
    <row r="4" spans="1:17" customFormat="1" ht="17.25" customHeight="1" x14ac:dyDescent="0.25">
      <c r="A4" s="314" t="s">
        <v>412</v>
      </c>
      <c r="B4" s="314"/>
      <c r="C4" s="314"/>
      <c r="D4" s="314"/>
      <c r="E4" s="314"/>
      <c r="F4" s="314"/>
      <c r="G4" s="314"/>
      <c r="H4" s="314"/>
      <c r="I4" s="314"/>
      <c r="J4" s="314"/>
    </row>
    <row r="5" spans="1:17" customFormat="1" ht="17.25" customHeight="1" x14ac:dyDescent="0.25">
      <c r="A5" s="314" t="s">
        <v>1334</v>
      </c>
      <c r="B5" s="314"/>
      <c r="C5" s="314"/>
      <c r="D5" s="314"/>
      <c r="E5" s="314"/>
      <c r="F5" s="314"/>
      <c r="G5" s="314"/>
      <c r="H5" s="314"/>
      <c r="I5" s="314"/>
      <c r="J5" s="314"/>
    </row>
    <row r="6" spans="1:17" s="56" customFormat="1" ht="17.25" customHeight="1" x14ac:dyDescent="0.25">
      <c r="A6" s="315" t="s">
        <v>813</v>
      </c>
      <c r="B6" s="315"/>
      <c r="C6" s="315"/>
      <c r="D6" s="315"/>
      <c r="E6" s="315"/>
      <c r="F6" s="315"/>
      <c r="G6" s="315"/>
      <c r="H6" s="315"/>
      <c r="I6" s="315"/>
      <c r="J6" s="315"/>
    </row>
    <row r="7" spans="1:17" customFormat="1" ht="10.5" customHeight="1" x14ac:dyDescent="0.25">
      <c r="A7" s="35"/>
      <c r="B7" s="111"/>
      <c r="C7" s="37"/>
      <c r="D7" s="38"/>
      <c r="E7" s="35"/>
      <c r="F7" s="39"/>
      <c r="G7" s="35"/>
      <c r="H7" s="37"/>
      <c r="I7" s="40"/>
    </row>
    <row r="8" spans="1:17" s="43" customFormat="1" ht="15.75" customHeight="1" x14ac:dyDescent="0.2">
      <c r="A8" s="310" t="s">
        <v>401</v>
      </c>
      <c r="B8" s="310" t="s">
        <v>413</v>
      </c>
      <c r="C8" s="306" t="s">
        <v>414</v>
      </c>
      <c r="D8" s="307"/>
      <c r="E8" s="310" t="s">
        <v>415</v>
      </c>
      <c r="F8" s="41" t="s">
        <v>416</v>
      </c>
      <c r="G8" s="41" t="s">
        <v>416</v>
      </c>
      <c r="H8" s="41" t="s">
        <v>417</v>
      </c>
      <c r="I8" s="41" t="s">
        <v>418</v>
      </c>
      <c r="J8" s="42" t="s">
        <v>419</v>
      </c>
      <c r="K8" s="64" t="s">
        <v>420</v>
      </c>
    </row>
    <row r="9" spans="1:17" s="43" customFormat="1" ht="15.75" customHeight="1" x14ac:dyDescent="0.2">
      <c r="A9" s="311"/>
      <c r="B9" s="311"/>
      <c r="C9" s="308"/>
      <c r="D9" s="309"/>
      <c r="E9" s="311"/>
      <c r="F9" s="44" t="s">
        <v>421</v>
      </c>
      <c r="G9" s="44" t="s">
        <v>710</v>
      </c>
      <c r="H9" s="44" t="s">
        <v>422</v>
      </c>
      <c r="I9" s="44" t="s">
        <v>423</v>
      </c>
      <c r="J9" s="45" t="s">
        <v>424</v>
      </c>
      <c r="K9" s="65"/>
    </row>
    <row r="10" spans="1:17" s="96" customFormat="1" ht="16.5" customHeight="1" x14ac:dyDescent="0.25">
      <c r="A10" s="125">
        <v>1</v>
      </c>
      <c r="B10" s="126" t="s">
        <v>446</v>
      </c>
      <c r="C10" s="127" t="s">
        <v>447</v>
      </c>
      <c r="D10" s="128" t="s">
        <v>448</v>
      </c>
      <c r="E10" s="129" t="s">
        <v>449</v>
      </c>
      <c r="F10" s="130">
        <v>3.88</v>
      </c>
      <c r="G10" s="131">
        <v>93</v>
      </c>
      <c r="H10" s="118" t="s">
        <v>442</v>
      </c>
      <c r="I10" s="118" t="s">
        <v>442</v>
      </c>
      <c r="J10" s="119">
        <v>1050000</v>
      </c>
      <c r="K10" s="119"/>
      <c r="L10" s="93"/>
      <c r="M10" s="94" t="s">
        <v>101</v>
      </c>
      <c r="N10" s="95">
        <v>16</v>
      </c>
      <c r="O10" s="95">
        <v>16</v>
      </c>
      <c r="P10" s="95">
        <v>16</v>
      </c>
      <c r="Q10" s="95">
        <v>8.91</v>
      </c>
    </row>
    <row r="11" spans="1:17" s="96" customFormat="1" ht="16.5" customHeight="1" x14ac:dyDescent="0.25">
      <c r="A11" s="132">
        <v>2</v>
      </c>
      <c r="B11" s="133" t="s">
        <v>450</v>
      </c>
      <c r="C11" s="134" t="s">
        <v>451</v>
      </c>
      <c r="D11" s="135" t="s">
        <v>452</v>
      </c>
      <c r="E11" s="136" t="s">
        <v>346</v>
      </c>
      <c r="F11" s="137">
        <v>3.63</v>
      </c>
      <c r="G11" s="138">
        <v>95</v>
      </c>
      <c r="H11" s="120" t="s">
        <v>442</v>
      </c>
      <c r="I11" s="120" t="s">
        <v>442</v>
      </c>
      <c r="J11" s="121">
        <v>1050000</v>
      </c>
      <c r="K11" s="121"/>
      <c r="L11" s="93"/>
      <c r="M11" s="94" t="s">
        <v>101</v>
      </c>
      <c r="N11" s="95">
        <v>16</v>
      </c>
      <c r="O11" s="95">
        <v>16</v>
      </c>
      <c r="P11" s="95">
        <v>16</v>
      </c>
      <c r="Q11" s="95">
        <v>8.39</v>
      </c>
    </row>
    <row r="12" spans="1:17" s="96" customFormat="1" ht="16.5" customHeight="1" x14ac:dyDescent="0.25">
      <c r="A12" s="132">
        <v>3</v>
      </c>
      <c r="B12" s="133" t="s">
        <v>453</v>
      </c>
      <c r="C12" s="134" t="s">
        <v>95</v>
      </c>
      <c r="D12" s="135" t="s">
        <v>43</v>
      </c>
      <c r="E12" s="136" t="s">
        <v>454</v>
      </c>
      <c r="F12" s="137">
        <v>3.63</v>
      </c>
      <c r="G12" s="138">
        <v>90</v>
      </c>
      <c r="H12" s="120" t="s">
        <v>442</v>
      </c>
      <c r="I12" s="120" t="s">
        <v>442</v>
      </c>
      <c r="J12" s="121">
        <v>1050000</v>
      </c>
      <c r="K12" s="121"/>
      <c r="L12" s="93"/>
      <c r="M12" s="94" t="s">
        <v>101</v>
      </c>
      <c r="N12" s="95">
        <v>16</v>
      </c>
      <c r="O12" s="95">
        <v>16</v>
      </c>
      <c r="P12" s="95">
        <v>16</v>
      </c>
      <c r="Q12" s="95">
        <v>8.31</v>
      </c>
    </row>
    <row r="13" spans="1:17" s="96" customFormat="1" ht="16.5" customHeight="1" x14ac:dyDescent="0.25">
      <c r="A13" s="132">
        <v>4</v>
      </c>
      <c r="B13" s="133" t="s">
        <v>455</v>
      </c>
      <c r="C13" s="134" t="s">
        <v>456</v>
      </c>
      <c r="D13" s="135" t="s">
        <v>457</v>
      </c>
      <c r="E13" s="136" t="s">
        <v>458</v>
      </c>
      <c r="F13" s="137">
        <v>3.63</v>
      </c>
      <c r="G13" s="138">
        <v>94</v>
      </c>
      <c r="H13" s="120" t="s">
        <v>442</v>
      </c>
      <c r="I13" s="120" t="s">
        <v>442</v>
      </c>
      <c r="J13" s="121">
        <v>1050000</v>
      </c>
      <c r="K13" s="121"/>
      <c r="L13" s="93"/>
      <c r="M13" s="94" t="s">
        <v>101</v>
      </c>
      <c r="N13" s="95">
        <v>16</v>
      </c>
      <c r="O13" s="95">
        <v>16</v>
      </c>
      <c r="P13" s="95">
        <v>16</v>
      </c>
      <c r="Q13" s="95">
        <v>8.4499999999999993</v>
      </c>
    </row>
    <row r="14" spans="1:17" s="96" customFormat="1" ht="16.5" customHeight="1" x14ac:dyDescent="0.25">
      <c r="A14" s="132">
        <v>5</v>
      </c>
      <c r="B14" s="133" t="s">
        <v>459</v>
      </c>
      <c r="C14" s="134" t="s">
        <v>460</v>
      </c>
      <c r="D14" s="135" t="s">
        <v>96</v>
      </c>
      <c r="E14" s="136" t="s">
        <v>461</v>
      </c>
      <c r="F14" s="137">
        <v>3.63</v>
      </c>
      <c r="G14" s="138">
        <v>90</v>
      </c>
      <c r="H14" s="120" t="s">
        <v>442</v>
      </c>
      <c r="I14" s="120" t="s">
        <v>442</v>
      </c>
      <c r="J14" s="121">
        <v>1050000</v>
      </c>
      <c r="K14" s="121"/>
      <c r="L14" s="93"/>
      <c r="M14" s="94" t="s">
        <v>101</v>
      </c>
      <c r="N14" s="95">
        <v>16</v>
      </c>
      <c r="O14" s="95">
        <v>16</v>
      </c>
      <c r="P14" s="95">
        <v>16</v>
      </c>
      <c r="Q14" s="95">
        <v>8.2899999999999991</v>
      </c>
    </row>
    <row r="15" spans="1:17" s="96" customFormat="1" ht="16.5" customHeight="1" x14ac:dyDescent="0.25">
      <c r="A15" s="132">
        <v>6</v>
      </c>
      <c r="B15" s="133" t="s">
        <v>462</v>
      </c>
      <c r="C15" s="134" t="s">
        <v>463</v>
      </c>
      <c r="D15" s="135" t="s">
        <v>83</v>
      </c>
      <c r="E15" s="136" t="s">
        <v>464</v>
      </c>
      <c r="F15" s="137">
        <v>3.63</v>
      </c>
      <c r="G15" s="138">
        <v>86</v>
      </c>
      <c r="H15" s="120" t="s">
        <v>442</v>
      </c>
      <c r="I15" s="120" t="s">
        <v>442</v>
      </c>
      <c r="J15" s="121">
        <v>1050000</v>
      </c>
      <c r="K15" s="121"/>
      <c r="L15" s="93"/>
      <c r="M15" s="94" t="s">
        <v>101</v>
      </c>
      <c r="N15" s="95">
        <v>16</v>
      </c>
      <c r="O15" s="95">
        <v>16</v>
      </c>
      <c r="P15" s="95">
        <v>16</v>
      </c>
      <c r="Q15" s="95">
        <v>8.59</v>
      </c>
    </row>
    <row r="16" spans="1:17" s="96" customFormat="1" ht="16.5" customHeight="1" x14ac:dyDescent="0.25">
      <c r="A16" s="132">
        <v>7</v>
      </c>
      <c r="B16" s="133" t="s">
        <v>465</v>
      </c>
      <c r="C16" s="134" t="s">
        <v>42</v>
      </c>
      <c r="D16" s="135" t="s">
        <v>466</v>
      </c>
      <c r="E16" s="136" t="s">
        <v>467</v>
      </c>
      <c r="F16" s="137">
        <v>3.75</v>
      </c>
      <c r="G16" s="138">
        <v>85</v>
      </c>
      <c r="H16" s="120" t="s">
        <v>468</v>
      </c>
      <c r="I16" s="120" t="s">
        <v>406</v>
      </c>
      <c r="J16" s="121">
        <v>960000</v>
      </c>
      <c r="K16" s="121"/>
      <c r="L16" s="93"/>
      <c r="M16" s="94" t="s">
        <v>101</v>
      </c>
      <c r="N16" s="95">
        <v>16</v>
      </c>
      <c r="O16" s="95">
        <v>16</v>
      </c>
      <c r="P16" s="95">
        <v>16</v>
      </c>
      <c r="Q16" s="95">
        <v>8.61</v>
      </c>
    </row>
    <row r="17" spans="1:17" s="96" customFormat="1" ht="16.5" customHeight="1" x14ac:dyDescent="0.25">
      <c r="A17" s="132">
        <v>8</v>
      </c>
      <c r="B17" s="133" t="s">
        <v>469</v>
      </c>
      <c r="C17" s="134" t="s">
        <v>3</v>
      </c>
      <c r="D17" s="135" t="s">
        <v>72</v>
      </c>
      <c r="E17" s="136" t="s">
        <v>470</v>
      </c>
      <c r="F17" s="137">
        <v>3.75</v>
      </c>
      <c r="G17" s="138">
        <v>83</v>
      </c>
      <c r="H17" s="120" t="s">
        <v>468</v>
      </c>
      <c r="I17" s="120" t="s">
        <v>406</v>
      </c>
      <c r="J17" s="121">
        <v>960000</v>
      </c>
      <c r="K17" s="121"/>
      <c r="L17" s="93"/>
      <c r="M17" s="94" t="s">
        <v>101</v>
      </c>
      <c r="N17" s="95">
        <v>16</v>
      </c>
      <c r="O17" s="95">
        <v>16</v>
      </c>
      <c r="P17" s="95">
        <v>16</v>
      </c>
      <c r="Q17" s="95">
        <v>8.6300000000000008</v>
      </c>
    </row>
    <row r="18" spans="1:17" s="96" customFormat="1" ht="16.5" customHeight="1" x14ac:dyDescent="0.25">
      <c r="A18" s="132">
        <v>9</v>
      </c>
      <c r="B18" s="133" t="s">
        <v>471</v>
      </c>
      <c r="C18" s="134" t="s">
        <v>472</v>
      </c>
      <c r="D18" s="135" t="s">
        <v>100</v>
      </c>
      <c r="E18" s="136" t="s">
        <v>473</v>
      </c>
      <c r="F18" s="137">
        <v>3.75</v>
      </c>
      <c r="G18" s="138">
        <v>86</v>
      </c>
      <c r="H18" s="120" t="s">
        <v>468</v>
      </c>
      <c r="I18" s="120" t="s">
        <v>406</v>
      </c>
      <c r="J18" s="121">
        <v>960000</v>
      </c>
      <c r="K18" s="121"/>
      <c r="L18" s="93"/>
      <c r="M18" s="94" t="s">
        <v>101</v>
      </c>
      <c r="N18" s="95">
        <v>16</v>
      </c>
      <c r="O18" s="95">
        <v>16</v>
      </c>
      <c r="P18" s="95">
        <v>16</v>
      </c>
      <c r="Q18" s="95">
        <v>8.6999999999999993</v>
      </c>
    </row>
    <row r="19" spans="1:17" s="96" customFormat="1" ht="16.5" customHeight="1" x14ac:dyDescent="0.25">
      <c r="A19" s="132">
        <v>10</v>
      </c>
      <c r="B19" s="133" t="s">
        <v>474</v>
      </c>
      <c r="C19" s="134" t="s">
        <v>3</v>
      </c>
      <c r="D19" s="135" t="s">
        <v>475</v>
      </c>
      <c r="E19" s="136" t="s">
        <v>476</v>
      </c>
      <c r="F19" s="137">
        <v>3.63</v>
      </c>
      <c r="G19" s="138">
        <v>83</v>
      </c>
      <c r="H19" s="120" t="s">
        <v>468</v>
      </c>
      <c r="I19" s="120" t="s">
        <v>406</v>
      </c>
      <c r="J19" s="121">
        <v>960000</v>
      </c>
      <c r="K19" s="121"/>
      <c r="L19" s="93"/>
      <c r="M19" s="94" t="s">
        <v>101</v>
      </c>
      <c r="N19" s="95">
        <v>16</v>
      </c>
      <c r="O19" s="95">
        <v>16</v>
      </c>
      <c r="P19" s="95">
        <v>16</v>
      </c>
      <c r="Q19" s="95">
        <v>8.64</v>
      </c>
    </row>
    <row r="20" spans="1:17" s="96" customFormat="1" ht="16.5" customHeight="1" x14ac:dyDescent="0.25">
      <c r="A20" s="132">
        <v>11</v>
      </c>
      <c r="B20" s="133" t="s">
        <v>477</v>
      </c>
      <c r="C20" s="134" t="s">
        <v>3</v>
      </c>
      <c r="D20" s="135" t="s">
        <v>478</v>
      </c>
      <c r="E20" s="136" t="s">
        <v>479</v>
      </c>
      <c r="F20" s="137">
        <v>3.5</v>
      </c>
      <c r="G20" s="138">
        <v>92</v>
      </c>
      <c r="H20" s="120" t="s">
        <v>442</v>
      </c>
      <c r="I20" s="120" t="s">
        <v>406</v>
      </c>
      <c r="J20" s="121">
        <v>960000</v>
      </c>
      <c r="K20" s="121"/>
      <c r="L20" s="93"/>
      <c r="M20" s="94" t="s">
        <v>101</v>
      </c>
      <c r="N20" s="95">
        <v>16</v>
      </c>
      <c r="O20" s="95">
        <v>16</v>
      </c>
      <c r="P20" s="95">
        <v>16</v>
      </c>
      <c r="Q20" s="95">
        <v>8.3000000000000007</v>
      </c>
    </row>
    <row r="21" spans="1:17" s="96" customFormat="1" ht="16.5" customHeight="1" x14ac:dyDescent="0.25">
      <c r="A21" s="132">
        <v>12</v>
      </c>
      <c r="B21" s="133" t="s">
        <v>480</v>
      </c>
      <c r="C21" s="134" t="s">
        <v>481</v>
      </c>
      <c r="D21" s="135" t="s">
        <v>11</v>
      </c>
      <c r="E21" s="136" t="s">
        <v>482</v>
      </c>
      <c r="F21" s="137">
        <v>3.5</v>
      </c>
      <c r="G21" s="138">
        <v>90</v>
      </c>
      <c r="H21" s="120" t="s">
        <v>442</v>
      </c>
      <c r="I21" s="120" t="s">
        <v>406</v>
      </c>
      <c r="J21" s="121">
        <v>960000</v>
      </c>
      <c r="K21" s="121"/>
      <c r="L21" s="93"/>
      <c r="M21" s="94" t="s">
        <v>101</v>
      </c>
      <c r="N21" s="95">
        <v>16</v>
      </c>
      <c r="O21" s="95">
        <v>16</v>
      </c>
      <c r="P21" s="95">
        <v>16</v>
      </c>
      <c r="Q21" s="95">
        <v>8.3800000000000008</v>
      </c>
    </row>
    <row r="22" spans="1:17" s="96" customFormat="1" ht="16.5" customHeight="1" x14ac:dyDescent="0.25">
      <c r="A22" s="132">
        <v>13</v>
      </c>
      <c r="B22" s="133" t="s">
        <v>483</v>
      </c>
      <c r="C22" s="134" t="s">
        <v>31</v>
      </c>
      <c r="D22" s="135" t="s">
        <v>484</v>
      </c>
      <c r="E22" s="136" t="s">
        <v>485</v>
      </c>
      <c r="F22" s="137">
        <v>3.5</v>
      </c>
      <c r="G22" s="138">
        <v>90</v>
      </c>
      <c r="H22" s="120" t="s">
        <v>442</v>
      </c>
      <c r="I22" s="120" t="s">
        <v>406</v>
      </c>
      <c r="J22" s="121">
        <v>960000</v>
      </c>
      <c r="K22" s="121"/>
      <c r="L22" s="93"/>
      <c r="M22" s="94" t="s">
        <v>101</v>
      </c>
      <c r="N22" s="95">
        <v>16</v>
      </c>
      <c r="O22" s="95">
        <v>16</v>
      </c>
      <c r="P22" s="95">
        <v>16</v>
      </c>
      <c r="Q22" s="95">
        <v>8.48</v>
      </c>
    </row>
    <row r="23" spans="1:17" s="96" customFormat="1" ht="16.5" customHeight="1" x14ac:dyDescent="0.25">
      <c r="A23" s="132">
        <v>14</v>
      </c>
      <c r="B23" s="133" t="s">
        <v>486</v>
      </c>
      <c r="C23" s="134" t="s">
        <v>91</v>
      </c>
      <c r="D23" s="135" t="s">
        <v>84</v>
      </c>
      <c r="E23" s="136" t="s">
        <v>487</v>
      </c>
      <c r="F23" s="137">
        <v>3.5</v>
      </c>
      <c r="G23" s="138">
        <v>87</v>
      </c>
      <c r="H23" s="120" t="s">
        <v>405</v>
      </c>
      <c r="I23" s="120" t="s">
        <v>406</v>
      </c>
      <c r="J23" s="121">
        <v>960000</v>
      </c>
      <c r="K23" s="121"/>
      <c r="L23" s="93"/>
      <c r="M23" s="94" t="s">
        <v>101</v>
      </c>
      <c r="N23" s="95">
        <v>16</v>
      </c>
      <c r="O23" s="95">
        <v>16</v>
      </c>
      <c r="P23" s="95">
        <v>16</v>
      </c>
      <c r="Q23" s="95">
        <v>8.26</v>
      </c>
    </row>
    <row r="24" spans="1:17" s="96" customFormat="1" ht="16.5" customHeight="1" x14ac:dyDescent="0.25">
      <c r="A24" s="132">
        <v>15</v>
      </c>
      <c r="B24" s="133" t="s">
        <v>488</v>
      </c>
      <c r="C24" s="134" t="s">
        <v>27</v>
      </c>
      <c r="D24" s="135" t="s">
        <v>34</v>
      </c>
      <c r="E24" s="136" t="s">
        <v>489</v>
      </c>
      <c r="F24" s="137">
        <v>3.5</v>
      </c>
      <c r="G24" s="138">
        <v>86</v>
      </c>
      <c r="H24" s="120" t="s">
        <v>405</v>
      </c>
      <c r="I24" s="120" t="s">
        <v>406</v>
      </c>
      <c r="J24" s="121">
        <v>960000</v>
      </c>
      <c r="K24" s="121"/>
      <c r="L24" s="93"/>
      <c r="M24" s="94" t="s">
        <v>101</v>
      </c>
      <c r="N24" s="95">
        <v>16</v>
      </c>
      <c r="O24" s="95">
        <v>16</v>
      </c>
      <c r="P24" s="95">
        <v>16</v>
      </c>
      <c r="Q24" s="95">
        <v>8.14</v>
      </c>
    </row>
    <row r="25" spans="1:17" s="96" customFormat="1" ht="16.5" customHeight="1" x14ac:dyDescent="0.25">
      <c r="A25" s="132">
        <v>16</v>
      </c>
      <c r="B25" s="133" t="s">
        <v>490</v>
      </c>
      <c r="C25" s="134" t="s">
        <v>491</v>
      </c>
      <c r="D25" s="135" t="s">
        <v>22</v>
      </c>
      <c r="E25" s="136" t="s">
        <v>492</v>
      </c>
      <c r="F25" s="137">
        <v>3.5</v>
      </c>
      <c r="G25" s="138">
        <v>85</v>
      </c>
      <c r="H25" s="120" t="s">
        <v>405</v>
      </c>
      <c r="I25" s="120" t="s">
        <v>406</v>
      </c>
      <c r="J25" s="121">
        <v>960000</v>
      </c>
      <c r="K25" s="121"/>
      <c r="L25" s="93"/>
      <c r="M25" s="94" t="s">
        <v>101</v>
      </c>
      <c r="N25" s="95">
        <v>16</v>
      </c>
      <c r="O25" s="95">
        <v>16</v>
      </c>
      <c r="P25" s="95">
        <v>16</v>
      </c>
      <c r="Q25" s="95">
        <v>8.24</v>
      </c>
    </row>
    <row r="26" spans="1:17" s="96" customFormat="1" ht="16.5" customHeight="1" x14ac:dyDescent="0.25">
      <c r="A26" s="132">
        <v>17</v>
      </c>
      <c r="B26" s="133" t="s">
        <v>493</v>
      </c>
      <c r="C26" s="134" t="s">
        <v>52</v>
      </c>
      <c r="D26" s="135" t="s">
        <v>494</v>
      </c>
      <c r="E26" s="136" t="s">
        <v>495</v>
      </c>
      <c r="F26" s="137">
        <v>3.5</v>
      </c>
      <c r="G26" s="138">
        <v>83</v>
      </c>
      <c r="H26" s="120" t="s">
        <v>405</v>
      </c>
      <c r="I26" s="120" t="s">
        <v>406</v>
      </c>
      <c r="J26" s="121">
        <v>960000</v>
      </c>
      <c r="K26" s="121"/>
      <c r="L26" s="93"/>
      <c r="M26" s="94" t="s">
        <v>101</v>
      </c>
      <c r="N26" s="95">
        <v>16</v>
      </c>
      <c r="O26" s="95">
        <v>16</v>
      </c>
      <c r="P26" s="95">
        <v>16</v>
      </c>
      <c r="Q26" s="95">
        <v>8.5</v>
      </c>
    </row>
    <row r="27" spans="1:17" s="96" customFormat="1" ht="16.5" customHeight="1" x14ac:dyDescent="0.25">
      <c r="A27" s="132">
        <v>18</v>
      </c>
      <c r="B27" s="139" t="s">
        <v>496</v>
      </c>
      <c r="C27" s="140" t="s">
        <v>497</v>
      </c>
      <c r="D27" s="141" t="s">
        <v>30</v>
      </c>
      <c r="E27" s="142" t="s">
        <v>498</v>
      </c>
      <c r="F27" s="143">
        <v>3.5</v>
      </c>
      <c r="G27" s="144">
        <v>82</v>
      </c>
      <c r="H27" s="145" t="s">
        <v>405</v>
      </c>
      <c r="I27" s="145" t="s">
        <v>406</v>
      </c>
      <c r="J27" s="146">
        <v>960000</v>
      </c>
      <c r="K27" s="146"/>
      <c r="L27" s="93"/>
      <c r="M27" s="94" t="s">
        <v>101</v>
      </c>
      <c r="N27" s="95">
        <v>16</v>
      </c>
      <c r="O27" s="95">
        <v>16</v>
      </c>
      <c r="P27" s="95">
        <v>16</v>
      </c>
      <c r="Q27" s="95">
        <v>8.4</v>
      </c>
    </row>
    <row r="28" spans="1:17" ht="18.75" customHeight="1" x14ac:dyDescent="0.25">
      <c r="A28" s="316" t="s">
        <v>425</v>
      </c>
      <c r="B28" s="317"/>
      <c r="C28" s="317"/>
      <c r="D28" s="318"/>
      <c r="E28" s="46"/>
      <c r="F28" s="47"/>
      <c r="G28" s="117"/>
      <c r="H28" s="122"/>
      <c r="I28" s="123"/>
      <c r="J28" s="123">
        <f>SUM(J10:J27)</f>
        <v>17820000</v>
      </c>
      <c r="K28" s="124"/>
      <c r="L28" s="80"/>
      <c r="M28" s="6"/>
      <c r="N28" s="6"/>
      <c r="O28" s="6"/>
      <c r="P28" s="2"/>
      <c r="Q28" s="2"/>
    </row>
    <row r="29" spans="1:17" ht="18.75" customHeight="1" x14ac:dyDescent="0.25">
      <c r="A29" s="319" t="s">
        <v>1398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11"/>
      <c r="M29" s="11"/>
      <c r="N29" s="11"/>
      <c r="O29" s="11"/>
      <c r="P29" s="2"/>
      <c r="Q29" s="2"/>
    </row>
    <row r="30" spans="1:17" ht="6" customHeight="1" x14ac:dyDescent="0.25">
      <c r="A30" s="116"/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"/>
      <c r="M30" s="11"/>
      <c r="N30" s="11"/>
      <c r="O30" s="11"/>
      <c r="P30" s="2"/>
      <c r="Q30" s="2"/>
    </row>
    <row r="31" spans="1:17" s="30" customFormat="1" ht="15" customHeight="1" x14ac:dyDescent="0.25">
      <c r="A31" s="312" t="s">
        <v>426</v>
      </c>
      <c r="B31" s="312"/>
      <c r="C31" s="312"/>
      <c r="D31" s="312" t="s">
        <v>711</v>
      </c>
      <c r="E31" s="312"/>
      <c r="F31" s="312"/>
      <c r="G31" s="312"/>
      <c r="H31" s="312"/>
      <c r="I31" s="312" t="s">
        <v>427</v>
      </c>
      <c r="J31" s="312"/>
      <c r="K31" s="312"/>
    </row>
    <row r="32" spans="1:17" s="30" customFormat="1" ht="15" customHeight="1" x14ac:dyDescent="0.3">
      <c r="A32" s="52"/>
      <c r="B32" s="112"/>
      <c r="C32" s="52"/>
      <c r="D32" s="312" t="s">
        <v>712</v>
      </c>
      <c r="E32" s="312"/>
      <c r="F32" s="312"/>
      <c r="G32" s="312"/>
      <c r="H32" s="312"/>
      <c r="I32" s="314" t="s">
        <v>428</v>
      </c>
      <c r="J32" s="314"/>
      <c r="K32" s="314"/>
    </row>
    <row r="33" spans="1:17" s="30" customFormat="1" ht="34.5" customHeight="1" x14ac:dyDescent="0.25">
      <c r="B33" s="112"/>
      <c r="D33" s="30" t="s">
        <v>429</v>
      </c>
      <c r="M33" s="30">
        <v>1</v>
      </c>
    </row>
    <row r="34" spans="1:17" s="30" customFormat="1" x14ac:dyDescent="0.25">
      <c r="B34" s="112"/>
    </row>
    <row r="35" spans="1:17" s="30" customFormat="1" ht="17.25" customHeight="1" x14ac:dyDescent="0.25">
      <c r="A35" s="314" t="s">
        <v>430</v>
      </c>
      <c r="B35" s="314"/>
      <c r="C35" s="314"/>
      <c r="D35" s="314" t="s">
        <v>431</v>
      </c>
      <c r="E35" s="314"/>
      <c r="F35" s="314"/>
      <c r="G35" s="314"/>
      <c r="H35" s="314"/>
      <c r="I35" s="314" t="s">
        <v>432</v>
      </c>
      <c r="J35" s="314"/>
      <c r="K35" s="314"/>
    </row>
    <row r="36" spans="1:17" customFormat="1" ht="17.25" customHeight="1" x14ac:dyDescent="0.3">
      <c r="A36" s="313" t="s">
        <v>410</v>
      </c>
      <c r="B36" s="313"/>
      <c r="C36" s="313"/>
      <c r="D36" s="313"/>
      <c r="E36" s="63"/>
      <c r="F36" s="32"/>
      <c r="I36" s="33"/>
    </row>
    <row r="37" spans="1:17" customFormat="1" ht="17.25" customHeight="1" x14ac:dyDescent="0.3">
      <c r="A37" s="314" t="s">
        <v>411</v>
      </c>
      <c r="B37" s="314"/>
      <c r="C37" s="314"/>
      <c r="D37" s="314"/>
      <c r="E37" s="62"/>
      <c r="F37" s="32"/>
      <c r="I37" s="33"/>
    </row>
    <row r="38" spans="1:17" customFormat="1" ht="6" customHeight="1" x14ac:dyDescent="0.3">
      <c r="A38" s="62"/>
      <c r="B38" s="110"/>
      <c r="C38" s="62"/>
      <c r="D38" s="62"/>
      <c r="E38" s="62"/>
      <c r="F38" s="32"/>
      <c r="I38" s="33"/>
    </row>
    <row r="39" spans="1:17" customFormat="1" ht="20.25" customHeight="1" x14ac:dyDescent="0.25">
      <c r="A39" s="314" t="s">
        <v>412</v>
      </c>
      <c r="B39" s="314"/>
      <c r="C39" s="314"/>
      <c r="D39" s="314"/>
      <c r="E39" s="314"/>
      <c r="F39" s="314"/>
      <c r="G39" s="314"/>
      <c r="H39" s="314"/>
      <c r="I39" s="314"/>
      <c r="J39" s="314"/>
    </row>
    <row r="40" spans="1:17" customFormat="1" ht="20.25" customHeight="1" x14ac:dyDescent="0.25">
      <c r="A40" s="314" t="s">
        <v>1335</v>
      </c>
      <c r="B40" s="314"/>
      <c r="C40" s="314"/>
      <c r="D40" s="314"/>
      <c r="E40" s="314"/>
      <c r="F40" s="314"/>
      <c r="G40" s="314"/>
      <c r="H40" s="314"/>
      <c r="I40" s="314"/>
      <c r="J40" s="314"/>
    </row>
    <row r="41" spans="1:17" s="56" customFormat="1" ht="17.25" customHeight="1" x14ac:dyDescent="0.25">
      <c r="A41" s="315" t="s">
        <v>813</v>
      </c>
      <c r="B41" s="315"/>
      <c r="C41" s="315"/>
      <c r="D41" s="315"/>
      <c r="E41" s="315"/>
      <c r="F41" s="315"/>
      <c r="G41" s="315"/>
      <c r="H41" s="315"/>
      <c r="I41" s="315"/>
      <c r="J41" s="315"/>
    </row>
    <row r="42" spans="1:17" customFormat="1" ht="6.75" customHeight="1" x14ac:dyDescent="0.25">
      <c r="A42" s="35"/>
      <c r="B42" s="111"/>
      <c r="C42" s="37"/>
      <c r="D42" s="38"/>
      <c r="E42" s="35"/>
      <c r="F42" s="39"/>
      <c r="G42" s="35"/>
      <c r="H42" s="37"/>
      <c r="I42" s="40"/>
    </row>
    <row r="43" spans="1:17" s="43" customFormat="1" ht="20.25" customHeight="1" x14ac:dyDescent="0.2">
      <c r="A43" s="310" t="s">
        <v>401</v>
      </c>
      <c r="B43" s="310" t="s">
        <v>413</v>
      </c>
      <c r="C43" s="306" t="s">
        <v>414</v>
      </c>
      <c r="D43" s="307"/>
      <c r="E43" s="310" t="s">
        <v>415</v>
      </c>
      <c r="F43" s="41" t="s">
        <v>416</v>
      </c>
      <c r="G43" s="41" t="s">
        <v>416</v>
      </c>
      <c r="H43" s="41" t="s">
        <v>417</v>
      </c>
      <c r="I43" s="41" t="s">
        <v>418</v>
      </c>
      <c r="J43" s="42" t="s">
        <v>419</v>
      </c>
      <c r="K43" s="64" t="s">
        <v>420</v>
      </c>
    </row>
    <row r="44" spans="1:17" s="43" customFormat="1" ht="20.25" customHeight="1" x14ac:dyDescent="0.2">
      <c r="A44" s="311"/>
      <c r="B44" s="311"/>
      <c r="C44" s="308"/>
      <c r="D44" s="309"/>
      <c r="E44" s="311"/>
      <c r="F44" s="44" t="s">
        <v>421</v>
      </c>
      <c r="G44" s="44" t="s">
        <v>710</v>
      </c>
      <c r="H44" s="44" t="s">
        <v>422</v>
      </c>
      <c r="I44" s="44" t="s">
        <v>423</v>
      </c>
      <c r="J44" s="45" t="s">
        <v>424</v>
      </c>
      <c r="K44" s="65"/>
    </row>
    <row r="45" spans="1:17" s="96" customFormat="1" ht="17.25" customHeight="1" x14ac:dyDescent="0.25">
      <c r="A45" s="147">
        <v>1</v>
      </c>
      <c r="B45" s="148" t="s">
        <v>499</v>
      </c>
      <c r="C45" s="127" t="s">
        <v>93</v>
      </c>
      <c r="D45" s="128" t="s">
        <v>59</v>
      </c>
      <c r="E45" s="149" t="s">
        <v>500</v>
      </c>
      <c r="F45" s="150">
        <v>3.89</v>
      </c>
      <c r="G45" s="118">
        <v>93</v>
      </c>
      <c r="H45" s="118" t="s">
        <v>442</v>
      </c>
      <c r="I45" s="118" t="s">
        <v>442</v>
      </c>
      <c r="J45" s="119">
        <v>1050000</v>
      </c>
      <c r="K45" s="119"/>
      <c r="L45" s="93"/>
      <c r="M45" s="94" t="s">
        <v>501</v>
      </c>
      <c r="N45" s="95">
        <v>18</v>
      </c>
      <c r="O45" s="95">
        <v>18</v>
      </c>
      <c r="P45" s="95">
        <v>18</v>
      </c>
      <c r="Q45" s="95">
        <v>8.99</v>
      </c>
    </row>
    <row r="46" spans="1:17" s="96" customFormat="1" ht="17.25" customHeight="1" x14ac:dyDescent="0.25">
      <c r="A46" s="151">
        <v>2</v>
      </c>
      <c r="B46" s="152" t="s">
        <v>502</v>
      </c>
      <c r="C46" s="134" t="s">
        <v>503</v>
      </c>
      <c r="D46" s="159" t="s">
        <v>22</v>
      </c>
      <c r="E46" s="153" t="s">
        <v>504</v>
      </c>
      <c r="F46" s="154">
        <v>3.78</v>
      </c>
      <c r="G46" s="120">
        <v>90</v>
      </c>
      <c r="H46" s="120" t="s">
        <v>442</v>
      </c>
      <c r="I46" s="120" t="s">
        <v>442</v>
      </c>
      <c r="J46" s="121">
        <v>1050000</v>
      </c>
      <c r="K46" s="121"/>
      <c r="L46" s="93"/>
      <c r="M46" s="94" t="s">
        <v>501</v>
      </c>
      <c r="N46" s="95">
        <v>18</v>
      </c>
      <c r="O46" s="95">
        <v>18</v>
      </c>
      <c r="P46" s="95">
        <v>18</v>
      </c>
      <c r="Q46" s="95">
        <v>8.69</v>
      </c>
    </row>
    <row r="47" spans="1:17" s="96" customFormat="1" ht="17.25" customHeight="1" x14ac:dyDescent="0.25">
      <c r="A47" s="151">
        <v>3</v>
      </c>
      <c r="B47" s="152" t="s">
        <v>505</v>
      </c>
      <c r="C47" s="134" t="s">
        <v>506</v>
      </c>
      <c r="D47" s="159" t="s">
        <v>90</v>
      </c>
      <c r="E47" s="153" t="s">
        <v>507</v>
      </c>
      <c r="F47" s="154">
        <v>3.63</v>
      </c>
      <c r="G47" s="120">
        <v>93</v>
      </c>
      <c r="H47" s="120" t="s">
        <v>442</v>
      </c>
      <c r="I47" s="120" t="s">
        <v>442</v>
      </c>
      <c r="J47" s="121">
        <v>1050000</v>
      </c>
      <c r="K47" s="121"/>
      <c r="L47" s="93"/>
      <c r="M47" s="94" t="s">
        <v>501</v>
      </c>
      <c r="N47" s="95">
        <v>16</v>
      </c>
      <c r="O47" s="95">
        <v>16</v>
      </c>
      <c r="P47" s="95">
        <v>16</v>
      </c>
      <c r="Q47" s="95">
        <v>8.5</v>
      </c>
    </row>
    <row r="48" spans="1:17" s="96" customFormat="1" ht="17.25" customHeight="1" x14ac:dyDescent="0.25">
      <c r="A48" s="151">
        <v>4</v>
      </c>
      <c r="B48" s="152" t="s">
        <v>508</v>
      </c>
      <c r="C48" s="134" t="s">
        <v>509</v>
      </c>
      <c r="D48" s="159" t="s">
        <v>55</v>
      </c>
      <c r="E48" s="153" t="s">
        <v>510</v>
      </c>
      <c r="F48" s="154">
        <v>3.56</v>
      </c>
      <c r="G48" s="120">
        <v>92</v>
      </c>
      <c r="H48" s="120" t="s">
        <v>442</v>
      </c>
      <c r="I48" s="120" t="s">
        <v>406</v>
      </c>
      <c r="J48" s="121">
        <v>960000</v>
      </c>
      <c r="K48" s="121"/>
      <c r="L48" s="93"/>
      <c r="M48" s="94" t="s">
        <v>501</v>
      </c>
      <c r="N48" s="95">
        <v>18</v>
      </c>
      <c r="O48" s="95">
        <v>18</v>
      </c>
      <c r="P48" s="95">
        <v>18</v>
      </c>
      <c r="Q48" s="95">
        <v>8.44</v>
      </c>
    </row>
    <row r="49" spans="1:17" s="96" customFormat="1" ht="17.25" customHeight="1" x14ac:dyDescent="0.25">
      <c r="A49" s="151">
        <v>5</v>
      </c>
      <c r="B49" s="152" t="s">
        <v>511</v>
      </c>
      <c r="C49" s="134" t="s">
        <v>305</v>
      </c>
      <c r="D49" s="159" t="s">
        <v>41</v>
      </c>
      <c r="E49" s="153" t="s">
        <v>512</v>
      </c>
      <c r="F49" s="154">
        <v>3.56</v>
      </c>
      <c r="G49" s="120">
        <v>90</v>
      </c>
      <c r="H49" s="120" t="s">
        <v>442</v>
      </c>
      <c r="I49" s="120" t="s">
        <v>406</v>
      </c>
      <c r="J49" s="121">
        <v>960000</v>
      </c>
      <c r="K49" s="121"/>
      <c r="L49" s="93"/>
      <c r="M49" s="94" t="s">
        <v>501</v>
      </c>
      <c r="N49" s="95">
        <v>18</v>
      </c>
      <c r="O49" s="95">
        <v>18</v>
      </c>
      <c r="P49" s="95">
        <v>18</v>
      </c>
      <c r="Q49" s="95">
        <v>8.49</v>
      </c>
    </row>
    <row r="50" spans="1:17" s="96" customFormat="1" ht="17.25" customHeight="1" x14ac:dyDescent="0.25">
      <c r="A50" s="151">
        <v>6</v>
      </c>
      <c r="B50" s="152" t="s">
        <v>513</v>
      </c>
      <c r="C50" s="134" t="s">
        <v>514</v>
      </c>
      <c r="D50" s="159" t="s">
        <v>96</v>
      </c>
      <c r="E50" s="153" t="s">
        <v>515</v>
      </c>
      <c r="F50" s="154">
        <v>3.56</v>
      </c>
      <c r="G50" s="120">
        <v>86</v>
      </c>
      <c r="H50" s="120" t="s">
        <v>405</v>
      </c>
      <c r="I50" s="120" t="s">
        <v>406</v>
      </c>
      <c r="J50" s="121">
        <v>960000</v>
      </c>
      <c r="K50" s="121"/>
      <c r="L50" s="93"/>
      <c r="M50" s="94" t="s">
        <v>501</v>
      </c>
      <c r="N50" s="95">
        <v>18</v>
      </c>
      <c r="O50" s="95">
        <v>18</v>
      </c>
      <c r="P50" s="95">
        <v>18</v>
      </c>
      <c r="Q50" s="95">
        <v>8.5399999999999991</v>
      </c>
    </row>
    <row r="51" spans="1:17" s="96" customFormat="1" ht="17.25" customHeight="1" x14ac:dyDescent="0.25">
      <c r="A51" s="151">
        <v>7</v>
      </c>
      <c r="B51" s="152" t="s">
        <v>516</v>
      </c>
      <c r="C51" s="134" t="s">
        <v>300</v>
      </c>
      <c r="D51" s="159" t="s">
        <v>18</v>
      </c>
      <c r="E51" s="153" t="s">
        <v>517</v>
      </c>
      <c r="F51" s="154">
        <v>3.56</v>
      </c>
      <c r="G51" s="120">
        <v>86</v>
      </c>
      <c r="H51" s="120" t="s">
        <v>405</v>
      </c>
      <c r="I51" s="120" t="s">
        <v>406</v>
      </c>
      <c r="J51" s="121">
        <v>960000</v>
      </c>
      <c r="K51" s="121"/>
      <c r="L51" s="93"/>
      <c r="M51" s="94" t="s">
        <v>501</v>
      </c>
      <c r="N51" s="95">
        <v>18</v>
      </c>
      <c r="O51" s="95">
        <v>18</v>
      </c>
      <c r="P51" s="95">
        <v>18</v>
      </c>
      <c r="Q51" s="95">
        <v>8.3699999999999992</v>
      </c>
    </row>
    <row r="52" spans="1:17" s="96" customFormat="1" ht="17.25" customHeight="1" x14ac:dyDescent="0.25">
      <c r="A52" s="151">
        <v>8</v>
      </c>
      <c r="B52" s="152" t="s">
        <v>518</v>
      </c>
      <c r="C52" s="134" t="s">
        <v>3</v>
      </c>
      <c r="D52" s="159" t="s">
        <v>59</v>
      </c>
      <c r="E52" s="153" t="s">
        <v>519</v>
      </c>
      <c r="F52" s="154">
        <v>3.56</v>
      </c>
      <c r="G52" s="120">
        <v>85</v>
      </c>
      <c r="H52" s="120" t="s">
        <v>405</v>
      </c>
      <c r="I52" s="120" t="s">
        <v>406</v>
      </c>
      <c r="J52" s="121">
        <v>960000</v>
      </c>
      <c r="K52" s="121"/>
      <c r="L52" s="93"/>
      <c r="M52" s="94" t="s">
        <v>501</v>
      </c>
      <c r="N52" s="95">
        <v>18</v>
      </c>
      <c r="O52" s="95">
        <v>18</v>
      </c>
      <c r="P52" s="95">
        <v>18</v>
      </c>
      <c r="Q52" s="95">
        <v>8.4700000000000006</v>
      </c>
    </row>
    <row r="53" spans="1:17" s="96" customFormat="1" ht="17.25" customHeight="1" x14ac:dyDescent="0.25">
      <c r="A53" s="151">
        <v>9</v>
      </c>
      <c r="B53" s="152" t="s">
        <v>520</v>
      </c>
      <c r="C53" s="134" t="s">
        <v>3</v>
      </c>
      <c r="D53" s="159" t="s">
        <v>25</v>
      </c>
      <c r="E53" s="153" t="s">
        <v>521</v>
      </c>
      <c r="F53" s="154">
        <v>3.56</v>
      </c>
      <c r="G53" s="120">
        <v>85</v>
      </c>
      <c r="H53" s="120" t="s">
        <v>405</v>
      </c>
      <c r="I53" s="120" t="s">
        <v>406</v>
      </c>
      <c r="J53" s="121">
        <v>960000</v>
      </c>
      <c r="K53" s="121"/>
      <c r="L53" s="93"/>
      <c r="M53" s="94" t="s">
        <v>501</v>
      </c>
      <c r="N53" s="95">
        <v>18</v>
      </c>
      <c r="O53" s="95">
        <v>18</v>
      </c>
      <c r="P53" s="95">
        <v>18</v>
      </c>
      <c r="Q53" s="97">
        <v>8.5</v>
      </c>
    </row>
    <row r="54" spans="1:17" s="96" customFormat="1" ht="17.25" customHeight="1" x14ac:dyDescent="0.25">
      <c r="A54" s="151">
        <v>10</v>
      </c>
      <c r="B54" s="152" t="s">
        <v>522</v>
      </c>
      <c r="C54" s="134" t="s">
        <v>70</v>
      </c>
      <c r="D54" s="159" t="s">
        <v>28</v>
      </c>
      <c r="E54" s="153" t="s">
        <v>523</v>
      </c>
      <c r="F54" s="154">
        <v>3.5</v>
      </c>
      <c r="G54" s="120">
        <v>90</v>
      </c>
      <c r="H54" s="120" t="s">
        <v>442</v>
      </c>
      <c r="I54" s="120" t="s">
        <v>406</v>
      </c>
      <c r="J54" s="121">
        <v>960000</v>
      </c>
      <c r="K54" s="121"/>
      <c r="L54" s="93"/>
      <c r="M54" s="94" t="s">
        <v>501</v>
      </c>
      <c r="N54" s="95">
        <v>16</v>
      </c>
      <c r="O54" s="95">
        <v>16</v>
      </c>
      <c r="P54" s="95">
        <v>16</v>
      </c>
      <c r="Q54" s="95">
        <v>8.4499999999999993</v>
      </c>
    </row>
    <row r="55" spans="1:17" s="96" customFormat="1" ht="17.25" customHeight="1" x14ac:dyDescent="0.25">
      <c r="A55" s="151">
        <v>11</v>
      </c>
      <c r="B55" s="152" t="s">
        <v>524</v>
      </c>
      <c r="C55" s="134" t="s">
        <v>525</v>
      </c>
      <c r="D55" s="159" t="s">
        <v>90</v>
      </c>
      <c r="E55" s="153" t="s">
        <v>526</v>
      </c>
      <c r="F55" s="154">
        <v>3.5</v>
      </c>
      <c r="G55" s="120">
        <v>85</v>
      </c>
      <c r="H55" s="120" t="s">
        <v>405</v>
      </c>
      <c r="I55" s="120" t="s">
        <v>406</v>
      </c>
      <c r="J55" s="121">
        <v>960000</v>
      </c>
      <c r="K55" s="121"/>
      <c r="L55" s="93"/>
      <c r="M55" s="94" t="s">
        <v>501</v>
      </c>
      <c r="N55" s="95">
        <v>16</v>
      </c>
      <c r="O55" s="95">
        <v>16</v>
      </c>
      <c r="P55" s="95">
        <v>16</v>
      </c>
      <c r="Q55" s="95">
        <v>8.58</v>
      </c>
    </row>
    <row r="56" spans="1:17" s="96" customFormat="1" ht="17.25" customHeight="1" x14ac:dyDescent="0.25">
      <c r="A56" s="151">
        <v>12</v>
      </c>
      <c r="B56" s="152" t="s">
        <v>527</v>
      </c>
      <c r="C56" s="134" t="s">
        <v>38</v>
      </c>
      <c r="D56" s="159" t="s">
        <v>26</v>
      </c>
      <c r="E56" s="153" t="s">
        <v>528</v>
      </c>
      <c r="F56" s="154">
        <v>3.5</v>
      </c>
      <c r="G56" s="120">
        <v>85</v>
      </c>
      <c r="H56" s="120" t="s">
        <v>405</v>
      </c>
      <c r="I56" s="120" t="s">
        <v>406</v>
      </c>
      <c r="J56" s="121">
        <v>960000</v>
      </c>
      <c r="K56" s="121"/>
      <c r="L56" s="93"/>
      <c r="M56" s="94" t="s">
        <v>501</v>
      </c>
      <c r="N56" s="95">
        <v>16</v>
      </c>
      <c r="O56" s="95">
        <v>16</v>
      </c>
      <c r="P56" s="95">
        <v>16</v>
      </c>
      <c r="Q56" s="95">
        <v>8.5500000000000007</v>
      </c>
    </row>
    <row r="57" spans="1:17" s="96" customFormat="1" ht="17.25" customHeight="1" x14ac:dyDescent="0.25">
      <c r="A57" s="151">
        <v>13</v>
      </c>
      <c r="B57" s="152" t="s">
        <v>529</v>
      </c>
      <c r="C57" s="134" t="s">
        <v>31</v>
      </c>
      <c r="D57" s="159" t="s">
        <v>19</v>
      </c>
      <c r="E57" s="153" t="s">
        <v>530</v>
      </c>
      <c r="F57" s="154">
        <v>3.44</v>
      </c>
      <c r="G57" s="120">
        <v>86</v>
      </c>
      <c r="H57" s="120" t="s">
        <v>405</v>
      </c>
      <c r="I57" s="120" t="s">
        <v>406</v>
      </c>
      <c r="J57" s="121">
        <v>960000</v>
      </c>
      <c r="K57" s="121"/>
      <c r="L57" s="93"/>
      <c r="M57" s="94" t="s">
        <v>501</v>
      </c>
      <c r="N57" s="95">
        <v>18</v>
      </c>
      <c r="O57" s="95">
        <v>18</v>
      </c>
      <c r="P57" s="95">
        <v>18</v>
      </c>
      <c r="Q57" s="95">
        <v>8.31</v>
      </c>
    </row>
    <row r="58" spans="1:17" s="96" customFormat="1" ht="17.25" customHeight="1" x14ac:dyDescent="0.25">
      <c r="A58" s="151">
        <v>14</v>
      </c>
      <c r="B58" s="152" t="s">
        <v>531</v>
      </c>
      <c r="C58" s="134" t="s">
        <v>3</v>
      </c>
      <c r="D58" s="159" t="s">
        <v>103</v>
      </c>
      <c r="E58" s="153" t="s">
        <v>495</v>
      </c>
      <c r="F58" s="154">
        <v>3.44</v>
      </c>
      <c r="G58" s="120">
        <v>85</v>
      </c>
      <c r="H58" s="120" t="s">
        <v>405</v>
      </c>
      <c r="I58" s="120" t="s">
        <v>406</v>
      </c>
      <c r="J58" s="121">
        <v>960000</v>
      </c>
      <c r="K58" s="121"/>
      <c r="L58" s="93"/>
      <c r="M58" s="94" t="s">
        <v>501</v>
      </c>
      <c r="N58" s="95">
        <v>18</v>
      </c>
      <c r="O58" s="95">
        <v>18</v>
      </c>
      <c r="P58" s="95">
        <v>18</v>
      </c>
      <c r="Q58" s="95">
        <v>8.33</v>
      </c>
    </row>
    <row r="59" spans="1:17" s="96" customFormat="1" ht="17.25" customHeight="1" x14ac:dyDescent="0.25">
      <c r="A59" s="151">
        <v>15</v>
      </c>
      <c r="B59" s="152" t="s">
        <v>532</v>
      </c>
      <c r="C59" s="134" t="s">
        <v>533</v>
      </c>
      <c r="D59" s="159" t="s">
        <v>8</v>
      </c>
      <c r="E59" s="153" t="s">
        <v>534</v>
      </c>
      <c r="F59" s="154">
        <v>3.44</v>
      </c>
      <c r="G59" s="120">
        <v>85</v>
      </c>
      <c r="H59" s="120" t="s">
        <v>405</v>
      </c>
      <c r="I59" s="120" t="s">
        <v>406</v>
      </c>
      <c r="J59" s="121">
        <v>960000</v>
      </c>
      <c r="K59" s="121"/>
      <c r="L59" s="93"/>
      <c r="M59" s="94" t="s">
        <v>501</v>
      </c>
      <c r="N59" s="95">
        <v>18</v>
      </c>
      <c r="O59" s="95">
        <v>18</v>
      </c>
      <c r="P59" s="95">
        <v>18</v>
      </c>
      <c r="Q59" s="95">
        <v>8.17</v>
      </c>
    </row>
    <row r="60" spans="1:17" s="96" customFormat="1" ht="17.25" customHeight="1" x14ac:dyDescent="0.25">
      <c r="A60" s="151">
        <v>16</v>
      </c>
      <c r="B60" s="156" t="s">
        <v>535</v>
      </c>
      <c r="C60" s="140" t="s">
        <v>536</v>
      </c>
      <c r="D60" s="141" t="s">
        <v>85</v>
      </c>
      <c r="E60" s="157" t="s">
        <v>537</v>
      </c>
      <c r="F60" s="158">
        <v>3.44</v>
      </c>
      <c r="G60" s="145">
        <v>83</v>
      </c>
      <c r="H60" s="145" t="s">
        <v>405</v>
      </c>
      <c r="I60" s="145" t="s">
        <v>406</v>
      </c>
      <c r="J60" s="146">
        <v>960000</v>
      </c>
      <c r="K60" s="146"/>
      <c r="L60" s="93"/>
      <c r="M60" s="94" t="s">
        <v>501</v>
      </c>
      <c r="N60" s="95">
        <v>18</v>
      </c>
      <c r="O60" s="95">
        <v>18</v>
      </c>
      <c r="P60" s="95">
        <v>18</v>
      </c>
      <c r="Q60" s="95">
        <v>8.33</v>
      </c>
    </row>
    <row r="61" spans="1:17" ht="18.75" customHeight="1" x14ac:dyDescent="0.25">
      <c r="A61" s="316" t="s">
        <v>425</v>
      </c>
      <c r="B61" s="317"/>
      <c r="C61" s="317"/>
      <c r="D61" s="318"/>
      <c r="E61" s="46"/>
      <c r="F61" s="47"/>
      <c r="G61" s="117"/>
      <c r="H61" s="122"/>
      <c r="I61" s="123"/>
      <c r="J61" s="123">
        <f>SUM(J43:J60)</f>
        <v>15630000</v>
      </c>
      <c r="K61" s="124"/>
      <c r="L61" s="80"/>
      <c r="M61" s="6"/>
      <c r="N61" s="6"/>
      <c r="O61" s="6"/>
      <c r="P61" s="2"/>
      <c r="Q61" s="2"/>
    </row>
    <row r="62" spans="1:17" ht="18.75" customHeight="1" x14ac:dyDescent="0.25">
      <c r="A62" s="319" t="s">
        <v>1399</v>
      </c>
      <c r="B62" s="319"/>
      <c r="C62" s="319"/>
      <c r="D62" s="319"/>
      <c r="E62" s="319"/>
      <c r="F62" s="319"/>
      <c r="G62" s="319"/>
      <c r="H62" s="319"/>
      <c r="I62" s="319"/>
      <c r="J62" s="319"/>
      <c r="K62" s="319"/>
      <c r="L62" s="11"/>
      <c r="M62" s="11"/>
      <c r="N62" s="11"/>
      <c r="O62" s="11"/>
      <c r="P62" s="2"/>
      <c r="Q62" s="2"/>
    </row>
    <row r="63" spans="1:17" s="30" customFormat="1" x14ac:dyDescent="0.25">
      <c r="A63" s="34"/>
      <c r="B63" s="110"/>
      <c r="C63" s="34"/>
      <c r="D63" s="34"/>
      <c r="E63" s="34"/>
      <c r="F63" s="34"/>
      <c r="G63" s="34"/>
      <c r="H63" s="34"/>
      <c r="I63" s="34"/>
      <c r="J63" s="34"/>
    </row>
    <row r="64" spans="1:17" s="30" customFormat="1" x14ac:dyDescent="0.25">
      <c r="A64" s="312" t="s">
        <v>426</v>
      </c>
      <c r="B64" s="312"/>
      <c r="C64" s="312"/>
      <c r="D64" s="312" t="s">
        <v>711</v>
      </c>
      <c r="E64" s="312"/>
      <c r="F64" s="312"/>
      <c r="G64" s="312"/>
      <c r="H64" s="312"/>
      <c r="I64" s="312" t="s">
        <v>427</v>
      </c>
      <c r="J64" s="312"/>
      <c r="K64" s="312"/>
    </row>
    <row r="65" spans="1:17" s="30" customFormat="1" ht="18.75" x14ac:dyDescent="0.3">
      <c r="A65" s="52"/>
      <c r="B65" s="112"/>
      <c r="C65" s="52"/>
      <c r="D65" s="312" t="s">
        <v>712</v>
      </c>
      <c r="E65" s="312"/>
      <c r="F65" s="312"/>
      <c r="G65" s="312"/>
      <c r="H65" s="312"/>
      <c r="I65" s="314" t="s">
        <v>428</v>
      </c>
      <c r="J65" s="314"/>
      <c r="K65" s="314"/>
    </row>
    <row r="66" spans="1:17" s="30" customFormat="1" ht="34.5" customHeight="1" x14ac:dyDescent="0.25">
      <c r="B66" s="112"/>
      <c r="D66" s="30" t="s">
        <v>429</v>
      </c>
      <c r="M66" s="30">
        <v>1</v>
      </c>
    </row>
    <row r="67" spans="1:17" s="30" customFormat="1" x14ac:dyDescent="0.25">
      <c r="B67" s="112"/>
    </row>
    <row r="68" spans="1:17" s="30" customFormat="1" ht="17.25" customHeight="1" x14ac:dyDescent="0.25">
      <c r="A68" s="314" t="s">
        <v>430</v>
      </c>
      <c r="B68" s="314"/>
      <c r="C68" s="314"/>
      <c r="D68" s="314" t="s">
        <v>431</v>
      </c>
      <c r="E68" s="314"/>
      <c r="F68" s="314"/>
      <c r="G68" s="314"/>
      <c r="H68" s="314"/>
      <c r="I68" s="314" t="s">
        <v>432</v>
      </c>
      <c r="J68" s="314"/>
      <c r="K68" s="314"/>
    </row>
    <row r="69" spans="1:17" s="30" customFormat="1" ht="12.75" customHeight="1" x14ac:dyDescent="0.25">
      <c r="A69" s="62"/>
      <c r="B69" s="62"/>
      <c r="C69" s="62"/>
      <c r="D69" s="62"/>
      <c r="E69" s="62"/>
      <c r="F69" s="62"/>
      <c r="G69" s="62"/>
      <c r="H69" s="62"/>
      <c r="I69" s="62"/>
      <c r="J69" s="62"/>
      <c r="K69" s="62"/>
    </row>
    <row r="70" spans="1:17" customFormat="1" ht="21.75" customHeight="1" x14ac:dyDescent="0.3">
      <c r="A70" s="313" t="s">
        <v>410</v>
      </c>
      <c r="B70" s="313"/>
      <c r="C70" s="313"/>
      <c r="D70" s="313"/>
      <c r="E70" s="63"/>
      <c r="F70" s="32"/>
      <c r="I70" s="33"/>
    </row>
    <row r="71" spans="1:17" customFormat="1" ht="21.75" customHeight="1" x14ac:dyDescent="0.3">
      <c r="A71" s="314" t="s">
        <v>411</v>
      </c>
      <c r="B71" s="314"/>
      <c r="C71" s="314"/>
      <c r="D71" s="314"/>
      <c r="E71" s="62"/>
      <c r="F71" s="32"/>
      <c r="I71" s="33"/>
    </row>
    <row r="72" spans="1:17" customFormat="1" ht="6" customHeight="1" x14ac:dyDescent="0.3">
      <c r="A72" s="62"/>
      <c r="B72" s="110"/>
      <c r="C72" s="62"/>
      <c r="D72" s="62"/>
      <c r="E72" s="62"/>
      <c r="F72" s="32"/>
      <c r="I72" s="33"/>
    </row>
    <row r="73" spans="1:17" customFormat="1" ht="21" customHeight="1" x14ac:dyDescent="0.25">
      <c r="A73" s="314" t="s">
        <v>412</v>
      </c>
      <c r="B73" s="314"/>
      <c r="C73" s="314"/>
      <c r="D73" s="314"/>
      <c r="E73" s="314"/>
      <c r="F73" s="314"/>
      <c r="G73" s="314"/>
      <c r="H73" s="314"/>
      <c r="I73" s="314"/>
      <c r="J73" s="314"/>
    </row>
    <row r="74" spans="1:17" customFormat="1" ht="21.75" customHeight="1" x14ac:dyDescent="0.25">
      <c r="A74" s="314" t="s">
        <v>1336</v>
      </c>
      <c r="B74" s="314"/>
      <c r="C74" s="314"/>
      <c r="D74" s="314"/>
      <c r="E74" s="314"/>
      <c r="F74" s="314"/>
      <c r="G74" s="314"/>
      <c r="H74" s="314"/>
      <c r="I74" s="314"/>
      <c r="J74" s="314"/>
    </row>
    <row r="75" spans="1:17" s="56" customFormat="1" ht="17.25" customHeight="1" x14ac:dyDescent="0.25">
      <c r="A75" s="315" t="s">
        <v>813</v>
      </c>
      <c r="B75" s="315"/>
      <c r="C75" s="315"/>
      <c r="D75" s="315"/>
      <c r="E75" s="315"/>
      <c r="F75" s="315"/>
      <c r="G75" s="315"/>
      <c r="H75" s="315"/>
      <c r="I75" s="315"/>
      <c r="J75" s="315"/>
    </row>
    <row r="76" spans="1:17" customFormat="1" ht="10.5" customHeight="1" x14ac:dyDescent="0.25">
      <c r="A76" s="35"/>
      <c r="B76" s="111"/>
      <c r="C76" s="37"/>
      <c r="D76" s="38"/>
      <c r="E76" s="35"/>
      <c r="F76" s="39"/>
      <c r="G76" s="35"/>
      <c r="H76" s="37"/>
      <c r="I76" s="40"/>
    </row>
    <row r="77" spans="1:17" s="43" customFormat="1" ht="20.25" customHeight="1" x14ac:dyDescent="0.2">
      <c r="A77" s="310" t="s">
        <v>401</v>
      </c>
      <c r="B77" s="310" t="s">
        <v>413</v>
      </c>
      <c r="C77" s="306" t="s">
        <v>414</v>
      </c>
      <c r="D77" s="307"/>
      <c r="E77" s="310" t="s">
        <v>415</v>
      </c>
      <c r="F77" s="41" t="s">
        <v>416</v>
      </c>
      <c r="G77" s="41" t="s">
        <v>416</v>
      </c>
      <c r="H77" s="41" t="s">
        <v>417</v>
      </c>
      <c r="I77" s="41" t="s">
        <v>418</v>
      </c>
      <c r="J77" s="42" t="s">
        <v>419</v>
      </c>
      <c r="K77" s="64" t="s">
        <v>420</v>
      </c>
    </row>
    <row r="78" spans="1:17" s="43" customFormat="1" ht="20.25" customHeight="1" x14ac:dyDescent="0.2">
      <c r="A78" s="311"/>
      <c r="B78" s="311"/>
      <c r="C78" s="308"/>
      <c r="D78" s="309"/>
      <c r="E78" s="311"/>
      <c r="F78" s="44" t="s">
        <v>421</v>
      </c>
      <c r="G78" s="44" t="s">
        <v>710</v>
      </c>
      <c r="H78" s="44" t="s">
        <v>422</v>
      </c>
      <c r="I78" s="44" t="s">
        <v>423</v>
      </c>
      <c r="J78" s="45" t="s">
        <v>424</v>
      </c>
      <c r="K78" s="65"/>
    </row>
    <row r="79" spans="1:17" s="96" customFormat="1" ht="21.75" customHeight="1" x14ac:dyDescent="0.25">
      <c r="A79" s="166">
        <v>1</v>
      </c>
      <c r="B79" s="113" t="s">
        <v>538</v>
      </c>
      <c r="C79" s="87" t="s">
        <v>539</v>
      </c>
      <c r="D79" s="88" t="s">
        <v>71</v>
      </c>
      <c r="E79" s="89" t="s">
        <v>540</v>
      </c>
      <c r="F79" s="90">
        <v>3.57</v>
      </c>
      <c r="G79" s="91">
        <v>85</v>
      </c>
      <c r="H79" s="104" t="s">
        <v>405</v>
      </c>
      <c r="I79" s="92" t="s">
        <v>406</v>
      </c>
      <c r="J79" s="105">
        <v>960000</v>
      </c>
      <c r="K79" s="105"/>
      <c r="L79" s="93"/>
      <c r="M79" s="94" t="s">
        <v>541</v>
      </c>
      <c r="N79" s="95">
        <v>14</v>
      </c>
      <c r="O79" s="95">
        <v>14</v>
      </c>
      <c r="P79" s="95">
        <v>14</v>
      </c>
      <c r="Q79" s="95">
        <v>8.43</v>
      </c>
    </row>
    <row r="80" spans="1:17" s="96" customFormat="1" ht="21.75" customHeight="1" x14ac:dyDescent="0.25">
      <c r="A80" s="166">
        <v>2</v>
      </c>
      <c r="B80" s="113" t="s">
        <v>542</v>
      </c>
      <c r="C80" s="87" t="s">
        <v>543</v>
      </c>
      <c r="D80" s="88" t="s">
        <v>71</v>
      </c>
      <c r="E80" s="89" t="s">
        <v>544</v>
      </c>
      <c r="F80" s="90">
        <v>3.5</v>
      </c>
      <c r="G80" s="91">
        <v>82</v>
      </c>
      <c r="H80" s="164" t="s">
        <v>405</v>
      </c>
      <c r="I80" s="92" t="s">
        <v>406</v>
      </c>
      <c r="J80" s="162">
        <v>960000</v>
      </c>
      <c r="K80" s="162"/>
      <c r="L80" s="93"/>
      <c r="M80" s="94" t="s">
        <v>541</v>
      </c>
      <c r="N80" s="95">
        <v>16</v>
      </c>
      <c r="O80" s="95">
        <v>16</v>
      </c>
      <c r="P80" s="95">
        <v>16</v>
      </c>
      <c r="Q80" s="95">
        <v>8.4499999999999993</v>
      </c>
    </row>
    <row r="81" spans="1:17" s="96" customFormat="1" ht="21.75" customHeight="1" x14ac:dyDescent="0.25">
      <c r="A81" s="166">
        <v>3</v>
      </c>
      <c r="B81" s="113" t="s">
        <v>545</v>
      </c>
      <c r="C81" s="87" t="s">
        <v>546</v>
      </c>
      <c r="D81" s="88" t="s">
        <v>71</v>
      </c>
      <c r="E81" s="89" t="s">
        <v>547</v>
      </c>
      <c r="F81" s="90">
        <v>3.43</v>
      </c>
      <c r="G81" s="91">
        <v>93</v>
      </c>
      <c r="H81" s="164" t="s">
        <v>442</v>
      </c>
      <c r="I81" s="92" t="s">
        <v>406</v>
      </c>
      <c r="J81" s="162">
        <v>960000</v>
      </c>
      <c r="K81" s="162"/>
      <c r="L81" s="93"/>
      <c r="M81" s="94" t="s">
        <v>541</v>
      </c>
      <c r="N81" s="95">
        <v>14</v>
      </c>
      <c r="O81" s="95">
        <v>14</v>
      </c>
      <c r="P81" s="95">
        <v>14</v>
      </c>
      <c r="Q81" s="95">
        <v>8.09</v>
      </c>
    </row>
    <row r="82" spans="1:17" s="96" customFormat="1" ht="21.75" customHeight="1" x14ac:dyDescent="0.25">
      <c r="A82" s="166">
        <v>4</v>
      </c>
      <c r="B82" s="113" t="s">
        <v>548</v>
      </c>
      <c r="C82" s="87" t="s">
        <v>329</v>
      </c>
      <c r="D82" s="88" t="s">
        <v>75</v>
      </c>
      <c r="E82" s="89" t="s">
        <v>549</v>
      </c>
      <c r="F82" s="90">
        <v>3.43</v>
      </c>
      <c r="G82" s="91">
        <v>91</v>
      </c>
      <c r="H82" s="165" t="s">
        <v>442</v>
      </c>
      <c r="I82" s="92" t="s">
        <v>406</v>
      </c>
      <c r="J82" s="107">
        <v>960000</v>
      </c>
      <c r="K82" s="163"/>
      <c r="L82" s="93"/>
      <c r="M82" s="94" t="s">
        <v>541</v>
      </c>
      <c r="N82" s="95">
        <v>14</v>
      </c>
      <c r="O82" s="95">
        <v>14</v>
      </c>
      <c r="P82" s="95">
        <v>14</v>
      </c>
      <c r="Q82" s="95">
        <v>8.4</v>
      </c>
    </row>
    <row r="83" spans="1:17" ht="28.5" customHeight="1" x14ac:dyDescent="0.25">
      <c r="A83" s="316" t="s">
        <v>425</v>
      </c>
      <c r="B83" s="317"/>
      <c r="C83" s="317"/>
      <c r="D83" s="318"/>
      <c r="E83" s="46"/>
      <c r="F83" s="47"/>
      <c r="G83" s="48"/>
      <c r="H83" s="48"/>
      <c r="I83" s="49"/>
      <c r="J83" s="160">
        <f>SUM(J79:J82)</f>
        <v>3840000</v>
      </c>
      <c r="K83" s="124"/>
      <c r="L83" s="161"/>
      <c r="M83" s="6"/>
      <c r="N83" s="6"/>
      <c r="O83" s="6"/>
      <c r="P83" s="2"/>
      <c r="Q83" s="2"/>
    </row>
    <row r="84" spans="1:17" ht="18.75" customHeight="1" x14ac:dyDescent="0.25">
      <c r="A84" s="319" t="s">
        <v>1385</v>
      </c>
      <c r="B84" s="319"/>
      <c r="C84" s="319"/>
      <c r="D84" s="319"/>
      <c r="E84" s="319"/>
      <c r="F84" s="319"/>
      <c r="G84" s="319"/>
      <c r="H84" s="319"/>
      <c r="I84" s="319"/>
      <c r="J84" s="319"/>
      <c r="K84" s="319"/>
      <c r="L84" s="11"/>
      <c r="M84" s="11"/>
      <c r="N84" s="11"/>
      <c r="O84" s="11"/>
      <c r="P84" s="2"/>
      <c r="Q84" s="2"/>
    </row>
    <row r="85" spans="1:17" ht="18.75" customHeight="1" x14ac:dyDescent="0.25">
      <c r="A85" s="116"/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"/>
      <c r="M85" s="11"/>
      <c r="N85" s="11"/>
      <c r="O85" s="11"/>
      <c r="P85" s="2"/>
      <c r="Q85" s="2"/>
    </row>
    <row r="86" spans="1:17" s="30" customFormat="1" x14ac:dyDescent="0.25">
      <c r="A86" s="312" t="s">
        <v>426</v>
      </c>
      <c r="B86" s="312"/>
      <c r="C86" s="312"/>
      <c r="D86" s="312" t="s">
        <v>711</v>
      </c>
      <c r="E86" s="312"/>
      <c r="F86" s="312"/>
      <c r="G86" s="312"/>
      <c r="H86" s="312"/>
      <c r="I86" s="312" t="s">
        <v>427</v>
      </c>
      <c r="J86" s="312"/>
      <c r="K86" s="312"/>
    </row>
    <row r="87" spans="1:17" s="30" customFormat="1" ht="18.75" x14ac:dyDescent="0.3">
      <c r="A87" s="52"/>
      <c r="B87" s="112"/>
      <c r="C87" s="52"/>
      <c r="D87" s="312" t="s">
        <v>712</v>
      </c>
      <c r="E87" s="312"/>
      <c r="F87" s="312"/>
      <c r="G87" s="312"/>
      <c r="H87" s="312"/>
      <c r="I87" s="314" t="s">
        <v>428</v>
      </c>
      <c r="J87" s="314"/>
      <c r="K87" s="314"/>
    </row>
    <row r="88" spans="1:17" s="30" customFormat="1" ht="40.5" customHeight="1" x14ac:dyDescent="0.25">
      <c r="B88" s="112"/>
      <c r="D88" s="30" t="s">
        <v>429</v>
      </c>
      <c r="M88" s="30">
        <v>1</v>
      </c>
    </row>
    <row r="89" spans="1:17" s="30" customFormat="1" x14ac:dyDescent="0.25">
      <c r="B89" s="112"/>
    </row>
    <row r="90" spans="1:17" s="30" customFormat="1" ht="17.25" customHeight="1" x14ac:dyDescent="0.25">
      <c r="A90" s="314" t="s">
        <v>430</v>
      </c>
      <c r="B90" s="314"/>
      <c r="C90" s="314"/>
      <c r="D90" s="314" t="s">
        <v>431</v>
      </c>
      <c r="E90" s="314"/>
      <c r="F90" s="314"/>
      <c r="G90" s="314"/>
      <c r="H90" s="314"/>
      <c r="I90" s="314" t="s">
        <v>432</v>
      </c>
      <c r="J90" s="314"/>
      <c r="K90" s="314"/>
    </row>
    <row r="100" spans="1:17" ht="9" customHeight="1" x14ac:dyDescent="0.25"/>
    <row r="101" spans="1:17" customFormat="1" ht="17.25" customHeight="1" x14ac:dyDescent="0.3">
      <c r="A101" s="313" t="s">
        <v>410</v>
      </c>
      <c r="B101" s="313"/>
      <c r="C101" s="313"/>
      <c r="D101" s="313"/>
      <c r="E101" s="63"/>
      <c r="F101" s="32"/>
      <c r="I101" s="33"/>
    </row>
    <row r="102" spans="1:17" customFormat="1" ht="17.25" customHeight="1" x14ac:dyDescent="0.3">
      <c r="A102" s="314" t="s">
        <v>411</v>
      </c>
      <c r="B102" s="314"/>
      <c r="C102" s="314"/>
      <c r="D102" s="314"/>
      <c r="E102" s="62"/>
      <c r="F102" s="32"/>
      <c r="I102" s="33"/>
    </row>
    <row r="103" spans="1:17" customFormat="1" ht="6" customHeight="1" x14ac:dyDescent="0.3">
      <c r="A103" s="62"/>
      <c r="B103" s="110"/>
      <c r="C103" s="62"/>
      <c r="D103" s="62"/>
      <c r="E103" s="62"/>
      <c r="F103" s="32"/>
      <c r="I103" s="33"/>
    </row>
    <row r="104" spans="1:17" customFormat="1" ht="21" customHeight="1" x14ac:dyDescent="0.25">
      <c r="A104" s="314" t="s">
        <v>412</v>
      </c>
      <c r="B104" s="314"/>
      <c r="C104" s="314"/>
      <c r="D104" s="314"/>
      <c r="E104" s="314"/>
      <c r="F104" s="314"/>
      <c r="G104" s="314"/>
      <c r="H104" s="314"/>
      <c r="I104" s="314"/>
      <c r="J104" s="314"/>
    </row>
    <row r="105" spans="1:17" customFormat="1" ht="21.75" customHeight="1" x14ac:dyDescent="0.25">
      <c r="A105" s="314" t="s">
        <v>1337</v>
      </c>
      <c r="B105" s="314"/>
      <c r="C105" s="314"/>
      <c r="D105" s="314"/>
      <c r="E105" s="314"/>
      <c r="F105" s="314"/>
      <c r="G105" s="314"/>
      <c r="H105" s="314"/>
      <c r="I105" s="314"/>
      <c r="J105" s="314"/>
    </row>
    <row r="106" spans="1:17" s="56" customFormat="1" ht="17.25" customHeight="1" x14ac:dyDescent="0.25">
      <c r="A106" s="315" t="s">
        <v>813</v>
      </c>
      <c r="B106" s="315"/>
      <c r="C106" s="315"/>
      <c r="D106" s="315"/>
      <c r="E106" s="315"/>
      <c r="F106" s="315"/>
      <c r="G106" s="315"/>
      <c r="H106" s="315"/>
      <c r="I106" s="315"/>
      <c r="J106" s="315"/>
    </row>
    <row r="107" spans="1:17" customFormat="1" ht="10.5" customHeight="1" x14ac:dyDescent="0.25">
      <c r="A107" s="35"/>
      <c r="B107" s="111"/>
      <c r="C107" s="37"/>
      <c r="D107" s="38"/>
      <c r="E107" s="35"/>
      <c r="F107" s="39"/>
      <c r="G107" s="35"/>
      <c r="H107" s="37"/>
      <c r="I107" s="40"/>
    </row>
    <row r="108" spans="1:17" s="43" customFormat="1" ht="20.25" customHeight="1" x14ac:dyDescent="0.2">
      <c r="A108" s="310" t="s">
        <v>401</v>
      </c>
      <c r="B108" s="310" t="s">
        <v>413</v>
      </c>
      <c r="C108" s="306" t="s">
        <v>414</v>
      </c>
      <c r="D108" s="307"/>
      <c r="E108" s="310" t="s">
        <v>415</v>
      </c>
      <c r="F108" s="41" t="s">
        <v>416</v>
      </c>
      <c r="G108" s="41" t="s">
        <v>416</v>
      </c>
      <c r="H108" s="41" t="s">
        <v>417</v>
      </c>
      <c r="I108" s="41" t="s">
        <v>418</v>
      </c>
      <c r="J108" s="42" t="s">
        <v>419</v>
      </c>
      <c r="K108" s="64" t="s">
        <v>420</v>
      </c>
    </row>
    <row r="109" spans="1:17" s="43" customFormat="1" ht="20.25" customHeight="1" x14ac:dyDescent="0.2">
      <c r="A109" s="311"/>
      <c r="B109" s="311"/>
      <c r="C109" s="308"/>
      <c r="D109" s="309"/>
      <c r="E109" s="311"/>
      <c r="F109" s="44" t="s">
        <v>421</v>
      </c>
      <c r="G109" s="44" t="s">
        <v>710</v>
      </c>
      <c r="H109" s="44" t="s">
        <v>422</v>
      </c>
      <c r="I109" s="44" t="s">
        <v>423</v>
      </c>
      <c r="J109" s="45" t="s">
        <v>424</v>
      </c>
      <c r="K109" s="65"/>
    </row>
    <row r="110" spans="1:17" s="96" customFormat="1" ht="17.25" customHeight="1" x14ac:dyDescent="0.25">
      <c r="A110" s="166">
        <v>1</v>
      </c>
      <c r="B110" s="113" t="s">
        <v>550</v>
      </c>
      <c r="C110" s="87" t="s">
        <v>33</v>
      </c>
      <c r="D110" s="88" t="s">
        <v>22</v>
      </c>
      <c r="E110" s="89" t="s">
        <v>94</v>
      </c>
      <c r="F110" s="90">
        <v>3.75</v>
      </c>
      <c r="G110" s="91">
        <v>90</v>
      </c>
      <c r="H110" s="92" t="s">
        <v>442</v>
      </c>
      <c r="I110" s="120" t="s">
        <v>442</v>
      </c>
      <c r="J110" s="119">
        <v>1050000</v>
      </c>
      <c r="K110" s="119"/>
      <c r="L110" s="93"/>
      <c r="M110" s="94" t="s">
        <v>551</v>
      </c>
      <c r="N110" s="95">
        <v>16</v>
      </c>
      <c r="O110" s="95">
        <v>16</v>
      </c>
      <c r="P110" s="95">
        <v>16</v>
      </c>
      <c r="Q110" s="95">
        <v>8.51</v>
      </c>
    </row>
    <row r="111" spans="1:17" s="96" customFormat="1" ht="17.25" customHeight="1" x14ac:dyDescent="0.25">
      <c r="A111" s="166">
        <v>2</v>
      </c>
      <c r="B111" s="113" t="s">
        <v>552</v>
      </c>
      <c r="C111" s="87" t="s">
        <v>104</v>
      </c>
      <c r="D111" s="88" t="s">
        <v>23</v>
      </c>
      <c r="E111" s="89" t="s">
        <v>553</v>
      </c>
      <c r="F111" s="90">
        <v>3.75</v>
      </c>
      <c r="G111" s="91">
        <v>90</v>
      </c>
      <c r="H111" s="92" t="s">
        <v>442</v>
      </c>
      <c r="I111" s="120" t="s">
        <v>442</v>
      </c>
      <c r="J111" s="121">
        <v>1050000</v>
      </c>
      <c r="K111" s="121"/>
      <c r="L111" s="93"/>
      <c r="M111" s="94" t="s">
        <v>551</v>
      </c>
      <c r="N111" s="95">
        <v>16</v>
      </c>
      <c r="O111" s="95">
        <v>16</v>
      </c>
      <c r="P111" s="95">
        <v>16</v>
      </c>
      <c r="Q111" s="95">
        <v>8.66</v>
      </c>
    </row>
    <row r="112" spans="1:17" s="96" customFormat="1" ht="17.25" customHeight="1" x14ac:dyDescent="0.25">
      <c r="A112" s="166">
        <v>3</v>
      </c>
      <c r="B112" s="113" t="s">
        <v>554</v>
      </c>
      <c r="C112" s="87" t="s">
        <v>3</v>
      </c>
      <c r="D112" s="88" t="s">
        <v>96</v>
      </c>
      <c r="E112" s="89" t="s">
        <v>555</v>
      </c>
      <c r="F112" s="90">
        <v>3.75</v>
      </c>
      <c r="G112" s="91">
        <v>90</v>
      </c>
      <c r="H112" s="92" t="s">
        <v>442</v>
      </c>
      <c r="I112" s="120" t="s">
        <v>442</v>
      </c>
      <c r="J112" s="121">
        <v>1050000</v>
      </c>
      <c r="K112" s="121"/>
      <c r="L112" s="93"/>
      <c r="M112" s="94" t="s">
        <v>551</v>
      </c>
      <c r="N112" s="95">
        <v>16</v>
      </c>
      <c r="O112" s="95">
        <v>16</v>
      </c>
      <c r="P112" s="95">
        <v>16</v>
      </c>
      <c r="Q112" s="95">
        <v>8.76</v>
      </c>
    </row>
    <row r="113" spans="1:17" s="96" customFormat="1" ht="17.25" customHeight="1" x14ac:dyDescent="0.25">
      <c r="A113" s="166">
        <v>4</v>
      </c>
      <c r="B113" s="113" t="s">
        <v>556</v>
      </c>
      <c r="C113" s="87" t="s">
        <v>557</v>
      </c>
      <c r="D113" s="88" t="s">
        <v>558</v>
      </c>
      <c r="E113" s="89" t="s">
        <v>94</v>
      </c>
      <c r="F113" s="90">
        <v>3.63</v>
      </c>
      <c r="G113" s="91">
        <v>90</v>
      </c>
      <c r="H113" s="92" t="s">
        <v>442</v>
      </c>
      <c r="I113" s="120" t="s">
        <v>442</v>
      </c>
      <c r="J113" s="121">
        <v>1050000</v>
      </c>
      <c r="K113" s="121"/>
      <c r="L113" s="93"/>
      <c r="M113" s="94" t="s">
        <v>551</v>
      </c>
      <c r="N113" s="95">
        <v>16</v>
      </c>
      <c r="O113" s="95">
        <v>16</v>
      </c>
      <c r="P113" s="95">
        <v>16</v>
      </c>
      <c r="Q113" s="95">
        <v>8.4600000000000009</v>
      </c>
    </row>
    <row r="114" spans="1:17" s="96" customFormat="1" ht="17.25" customHeight="1" x14ac:dyDescent="0.25">
      <c r="A114" s="166">
        <v>5</v>
      </c>
      <c r="B114" s="113" t="s">
        <v>559</v>
      </c>
      <c r="C114" s="87" t="s">
        <v>560</v>
      </c>
      <c r="D114" s="88" t="s">
        <v>43</v>
      </c>
      <c r="E114" s="89" t="s">
        <v>561</v>
      </c>
      <c r="F114" s="90">
        <v>3.63</v>
      </c>
      <c r="G114" s="91">
        <v>95</v>
      </c>
      <c r="H114" s="92" t="s">
        <v>442</v>
      </c>
      <c r="I114" s="120" t="s">
        <v>442</v>
      </c>
      <c r="J114" s="121">
        <v>1050000</v>
      </c>
      <c r="K114" s="121"/>
      <c r="L114" s="93"/>
      <c r="M114" s="94" t="s">
        <v>551</v>
      </c>
      <c r="N114" s="95">
        <v>16</v>
      </c>
      <c r="O114" s="95">
        <v>16</v>
      </c>
      <c r="P114" s="95">
        <v>16</v>
      </c>
      <c r="Q114" s="95">
        <v>8.33</v>
      </c>
    </row>
    <row r="115" spans="1:17" s="96" customFormat="1" ht="17.25" customHeight="1" x14ac:dyDescent="0.25">
      <c r="A115" s="166">
        <v>6</v>
      </c>
      <c r="B115" s="113" t="s">
        <v>562</v>
      </c>
      <c r="C115" s="87" t="s">
        <v>3</v>
      </c>
      <c r="D115" s="88" t="s">
        <v>59</v>
      </c>
      <c r="E115" s="89" t="s">
        <v>563</v>
      </c>
      <c r="F115" s="90">
        <v>3.63</v>
      </c>
      <c r="G115" s="91">
        <v>95</v>
      </c>
      <c r="H115" s="92" t="s">
        <v>442</v>
      </c>
      <c r="I115" s="120" t="s">
        <v>442</v>
      </c>
      <c r="J115" s="121">
        <v>1050000</v>
      </c>
      <c r="K115" s="121"/>
      <c r="L115" s="93"/>
      <c r="M115" s="94" t="s">
        <v>551</v>
      </c>
      <c r="N115" s="95">
        <v>16</v>
      </c>
      <c r="O115" s="95">
        <v>16</v>
      </c>
      <c r="P115" s="95">
        <v>16</v>
      </c>
      <c r="Q115" s="95">
        <v>8.48</v>
      </c>
    </row>
    <row r="116" spans="1:17" s="96" customFormat="1" ht="17.25" customHeight="1" x14ac:dyDescent="0.25">
      <c r="A116" s="166">
        <v>7</v>
      </c>
      <c r="B116" s="113" t="s">
        <v>564</v>
      </c>
      <c r="C116" s="87" t="s">
        <v>565</v>
      </c>
      <c r="D116" s="88" t="s">
        <v>99</v>
      </c>
      <c r="E116" s="89" t="s">
        <v>566</v>
      </c>
      <c r="F116" s="90">
        <v>3.63</v>
      </c>
      <c r="G116" s="91">
        <v>90</v>
      </c>
      <c r="H116" s="92" t="s">
        <v>442</v>
      </c>
      <c r="I116" s="120" t="s">
        <v>442</v>
      </c>
      <c r="J116" s="121">
        <v>1050000</v>
      </c>
      <c r="K116" s="121"/>
      <c r="L116" s="93"/>
      <c r="M116" s="94" t="s">
        <v>551</v>
      </c>
      <c r="N116" s="95">
        <v>16</v>
      </c>
      <c r="O116" s="95">
        <v>16</v>
      </c>
      <c r="P116" s="95">
        <v>16</v>
      </c>
      <c r="Q116" s="95">
        <v>8.5</v>
      </c>
    </row>
    <row r="117" spans="1:17" s="96" customFormat="1" ht="17.25" customHeight="1" x14ac:dyDescent="0.25">
      <c r="A117" s="166">
        <v>8</v>
      </c>
      <c r="B117" s="113" t="s">
        <v>567</v>
      </c>
      <c r="C117" s="87" t="s">
        <v>3</v>
      </c>
      <c r="D117" s="88" t="s">
        <v>16</v>
      </c>
      <c r="E117" s="89" t="s">
        <v>568</v>
      </c>
      <c r="F117" s="90">
        <v>3.63</v>
      </c>
      <c r="G117" s="91">
        <v>88</v>
      </c>
      <c r="H117" s="92" t="s">
        <v>468</v>
      </c>
      <c r="I117" s="120" t="s">
        <v>406</v>
      </c>
      <c r="J117" s="121">
        <v>960000</v>
      </c>
      <c r="K117" s="121"/>
      <c r="L117" s="93"/>
      <c r="M117" s="94" t="s">
        <v>551</v>
      </c>
      <c r="N117" s="95">
        <v>16</v>
      </c>
      <c r="O117" s="95">
        <v>16</v>
      </c>
      <c r="P117" s="95">
        <v>16</v>
      </c>
      <c r="Q117" s="95">
        <v>8.61</v>
      </c>
    </row>
    <row r="118" spans="1:17" s="96" customFormat="1" ht="17.25" customHeight="1" x14ac:dyDescent="0.25">
      <c r="A118" s="166">
        <v>9</v>
      </c>
      <c r="B118" s="113" t="s">
        <v>569</v>
      </c>
      <c r="C118" s="87" t="s">
        <v>42</v>
      </c>
      <c r="D118" s="88" t="s">
        <v>18</v>
      </c>
      <c r="E118" s="89" t="s">
        <v>544</v>
      </c>
      <c r="F118" s="90">
        <v>3.5</v>
      </c>
      <c r="G118" s="91">
        <v>90</v>
      </c>
      <c r="H118" s="92" t="s">
        <v>442</v>
      </c>
      <c r="I118" s="120" t="s">
        <v>406</v>
      </c>
      <c r="J118" s="121">
        <v>960000</v>
      </c>
      <c r="K118" s="121"/>
      <c r="L118" s="93"/>
      <c r="M118" s="94" t="s">
        <v>551</v>
      </c>
      <c r="N118" s="95">
        <v>16</v>
      </c>
      <c r="O118" s="95">
        <v>16</v>
      </c>
      <c r="P118" s="95">
        <v>16</v>
      </c>
      <c r="Q118" s="95">
        <v>8.3000000000000007</v>
      </c>
    </row>
    <row r="119" spans="1:17" s="96" customFormat="1" ht="17.25" customHeight="1" x14ac:dyDescent="0.25">
      <c r="A119" s="166">
        <v>10</v>
      </c>
      <c r="B119" s="113" t="s">
        <v>570</v>
      </c>
      <c r="C119" s="87" t="s">
        <v>571</v>
      </c>
      <c r="D119" s="88" t="s">
        <v>1</v>
      </c>
      <c r="E119" s="89" t="s">
        <v>485</v>
      </c>
      <c r="F119" s="90">
        <v>3.5</v>
      </c>
      <c r="G119" s="91">
        <v>88</v>
      </c>
      <c r="H119" s="92" t="s">
        <v>405</v>
      </c>
      <c r="I119" s="120" t="s">
        <v>406</v>
      </c>
      <c r="J119" s="121">
        <v>960000</v>
      </c>
      <c r="K119" s="121"/>
      <c r="L119" s="93"/>
      <c r="M119" s="94" t="s">
        <v>551</v>
      </c>
      <c r="N119" s="95">
        <v>16</v>
      </c>
      <c r="O119" s="95">
        <v>16</v>
      </c>
      <c r="P119" s="95">
        <v>16</v>
      </c>
      <c r="Q119" s="95">
        <v>8.24</v>
      </c>
    </row>
    <row r="120" spans="1:17" s="96" customFormat="1" ht="17.25" customHeight="1" x14ac:dyDescent="0.25">
      <c r="A120" s="166">
        <v>11</v>
      </c>
      <c r="B120" s="113" t="s">
        <v>572</v>
      </c>
      <c r="C120" s="87" t="s">
        <v>3</v>
      </c>
      <c r="D120" s="88" t="s">
        <v>75</v>
      </c>
      <c r="E120" s="89" t="s">
        <v>573</v>
      </c>
      <c r="F120" s="90">
        <v>3.5</v>
      </c>
      <c r="G120" s="91">
        <v>88</v>
      </c>
      <c r="H120" s="92" t="s">
        <v>405</v>
      </c>
      <c r="I120" s="120" t="s">
        <v>406</v>
      </c>
      <c r="J120" s="121">
        <v>960000</v>
      </c>
      <c r="K120" s="121"/>
      <c r="L120" s="93"/>
      <c r="M120" s="94" t="s">
        <v>551</v>
      </c>
      <c r="N120" s="95">
        <v>16</v>
      </c>
      <c r="O120" s="95">
        <v>16</v>
      </c>
      <c r="P120" s="95">
        <v>16</v>
      </c>
      <c r="Q120" s="95">
        <v>8.4</v>
      </c>
    </row>
    <row r="121" spans="1:17" s="96" customFormat="1" ht="17.25" customHeight="1" x14ac:dyDescent="0.25">
      <c r="A121" s="166">
        <v>12</v>
      </c>
      <c r="B121" s="113" t="s">
        <v>574</v>
      </c>
      <c r="C121" s="87" t="s">
        <v>64</v>
      </c>
      <c r="D121" s="88" t="s">
        <v>43</v>
      </c>
      <c r="E121" s="89" t="s">
        <v>530</v>
      </c>
      <c r="F121" s="90">
        <v>3.5</v>
      </c>
      <c r="G121" s="91">
        <v>88</v>
      </c>
      <c r="H121" s="92" t="s">
        <v>405</v>
      </c>
      <c r="I121" s="120" t="s">
        <v>406</v>
      </c>
      <c r="J121" s="121">
        <v>960000</v>
      </c>
      <c r="K121" s="121"/>
      <c r="L121" s="93"/>
      <c r="M121" s="94" t="s">
        <v>551</v>
      </c>
      <c r="N121" s="95">
        <v>16</v>
      </c>
      <c r="O121" s="95">
        <v>16</v>
      </c>
      <c r="P121" s="95">
        <v>16</v>
      </c>
      <c r="Q121" s="95">
        <v>8.3800000000000008</v>
      </c>
    </row>
    <row r="122" spans="1:17" s="96" customFormat="1" ht="17.25" customHeight="1" x14ac:dyDescent="0.25">
      <c r="A122" s="166">
        <v>13</v>
      </c>
      <c r="B122" s="113" t="s">
        <v>575</v>
      </c>
      <c r="C122" s="87" t="s">
        <v>576</v>
      </c>
      <c r="D122" s="88" t="s">
        <v>56</v>
      </c>
      <c r="E122" s="89" t="s">
        <v>577</v>
      </c>
      <c r="F122" s="90">
        <v>3.5</v>
      </c>
      <c r="G122" s="91">
        <v>88</v>
      </c>
      <c r="H122" s="92" t="s">
        <v>405</v>
      </c>
      <c r="I122" s="120" t="s">
        <v>406</v>
      </c>
      <c r="J122" s="121">
        <v>960000</v>
      </c>
      <c r="K122" s="121"/>
      <c r="L122" s="93"/>
      <c r="M122" s="94" t="s">
        <v>551</v>
      </c>
      <c r="N122" s="95">
        <v>16</v>
      </c>
      <c r="O122" s="95">
        <v>16</v>
      </c>
      <c r="P122" s="95">
        <v>16</v>
      </c>
      <c r="Q122" s="95">
        <v>8.33</v>
      </c>
    </row>
    <row r="123" spans="1:17" s="96" customFormat="1" ht="17.25" customHeight="1" x14ac:dyDescent="0.25">
      <c r="A123" s="166">
        <v>14</v>
      </c>
      <c r="B123" s="113" t="s">
        <v>578</v>
      </c>
      <c r="C123" s="87" t="s">
        <v>579</v>
      </c>
      <c r="D123" s="88" t="s">
        <v>580</v>
      </c>
      <c r="E123" s="89" t="s">
        <v>581</v>
      </c>
      <c r="F123" s="90">
        <v>3.5</v>
      </c>
      <c r="G123" s="91">
        <v>88</v>
      </c>
      <c r="H123" s="92" t="s">
        <v>405</v>
      </c>
      <c r="I123" s="145" t="s">
        <v>406</v>
      </c>
      <c r="J123" s="146">
        <v>960000</v>
      </c>
      <c r="K123" s="146"/>
      <c r="L123" s="93"/>
      <c r="M123" s="94" t="s">
        <v>551</v>
      </c>
      <c r="N123" s="95">
        <v>16</v>
      </c>
      <c r="O123" s="95">
        <v>16</v>
      </c>
      <c r="P123" s="95">
        <v>16</v>
      </c>
      <c r="Q123" s="95">
        <v>8.56</v>
      </c>
    </row>
    <row r="124" spans="1:17" ht="28.5" customHeight="1" x14ac:dyDescent="0.25">
      <c r="A124" s="316" t="s">
        <v>425</v>
      </c>
      <c r="B124" s="317"/>
      <c r="C124" s="317"/>
      <c r="D124" s="318"/>
      <c r="E124" s="46"/>
      <c r="F124" s="47"/>
      <c r="G124" s="48"/>
      <c r="H124" s="48"/>
      <c r="I124" s="167"/>
      <c r="J124" s="168">
        <f>SUM(J110:J123)</f>
        <v>14070000</v>
      </c>
      <c r="K124" s="124"/>
      <c r="L124" s="161"/>
      <c r="M124" s="6"/>
      <c r="N124" s="6"/>
      <c r="O124" s="6"/>
      <c r="P124" s="2"/>
      <c r="Q124" s="2"/>
    </row>
    <row r="125" spans="1:17" ht="18.75" customHeight="1" x14ac:dyDescent="0.25">
      <c r="A125" s="319" t="s">
        <v>1400</v>
      </c>
      <c r="B125" s="319"/>
      <c r="C125" s="319"/>
      <c r="D125" s="319"/>
      <c r="E125" s="319"/>
      <c r="F125" s="319"/>
      <c r="G125" s="319"/>
      <c r="H125" s="319"/>
      <c r="I125" s="319"/>
      <c r="J125" s="319"/>
      <c r="K125" s="319"/>
      <c r="L125" s="11"/>
      <c r="M125" s="11"/>
      <c r="N125" s="11"/>
      <c r="O125" s="11"/>
      <c r="P125" s="2"/>
      <c r="Q125" s="2"/>
    </row>
    <row r="126" spans="1:17" ht="18.75" customHeight="1" x14ac:dyDescent="0.25">
      <c r="A126" s="116"/>
      <c r="B126" s="116"/>
      <c r="C126" s="116"/>
      <c r="D126" s="116"/>
      <c r="E126" s="116"/>
      <c r="F126" s="116"/>
      <c r="G126" s="116"/>
      <c r="H126" s="116"/>
      <c r="I126" s="116"/>
      <c r="J126" s="116"/>
      <c r="K126" s="116"/>
      <c r="L126" s="11"/>
      <c r="M126" s="11"/>
      <c r="N126" s="11"/>
      <c r="O126" s="11"/>
      <c r="P126" s="2"/>
      <c r="Q126" s="2"/>
    </row>
    <row r="127" spans="1:17" s="30" customFormat="1" x14ac:dyDescent="0.25">
      <c r="A127" s="312" t="s">
        <v>426</v>
      </c>
      <c r="B127" s="312"/>
      <c r="C127" s="312"/>
      <c r="D127" s="312" t="s">
        <v>711</v>
      </c>
      <c r="E127" s="312"/>
      <c r="F127" s="312"/>
      <c r="G127" s="312"/>
      <c r="H127" s="312"/>
      <c r="I127" s="312" t="s">
        <v>427</v>
      </c>
      <c r="J127" s="312"/>
      <c r="K127" s="312"/>
    </row>
    <row r="128" spans="1:17" s="30" customFormat="1" ht="18.75" x14ac:dyDescent="0.3">
      <c r="A128" s="52"/>
      <c r="B128" s="112"/>
      <c r="C128" s="52"/>
      <c r="D128" s="312" t="s">
        <v>712</v>
      </c>
      <c r="E128" s="312"/>
      <c r="F128" s="312"/>
      <c r="G128" s="312"/>
      <c r="H128" s="312"/>
      <c r="I128" s="314" t="s">
        <v>428</v>
      </c>
      <c r="J128" s="314"/>
      <c r="K128" s="314"/>
    </row>
    <row r="129" spans="1:17" s="30" customFormat="1" ht="34.5" customHeight="1" x14ac:dyDescent="0.25">
      <c r="B129" s="112"/>
      <c r="D129" s="30" t="s">
        <v>429</v>
      </c>
      <c r="M129" s="30">
        <v>1</v>
      </c>
    </row>
    <row r="130" spans="1:17" s="30" customFormat="1" x14ac:dyDescent="0.25">
      <c r="B130" s="112"/>
    </row>
    <row r="131" spans="1:17" s="30" customFormat="1" ht="17.25" customHeight="1" x14ac:dyDescent="0.25">
      <c r="A131" s="314" t="s">
        <v>430</v>
      </c>
      <c r="B131" s="314"/>
      <c r="C131" s="314"/>
      <c r="D131" s="314" t="s">
        <v>431</v>
      </c>
      <c r="E131" s="314"/>
      <c r="F131" s="314"/>
      <c r="G131" s="314"/>
      <c r="H131" s="314"/>
      <c r="I131" s="314" t="s">
        <v>432</v>
      </c>
      <c r="J131" s="314"/>
      <c r="K131" s="314"/>
    </row>
    <row r="132" spans="1:17" customFormat="1" ht="17.25" customHeight="1" x14ac:dyDescent="0.3">
      <c r="A132" s="313" t="s">
        <v>410</v>
      </c>
      <c r="B132" s="313"/>
      <c r="C132" s="313"/>
      <c r="D132" s="313"/>
      <c r="E132" s="63"/>
      <c r="F132" s="32"/>
      <c r="I132" s="33"/>
    </row>
    <row r="133" spans="1:17" customFormat="1" ht="17.25" customHeight="1" x14ac:dyDescent="0.3">
      <c r="A133" s="314" t="s">
        <v>411</v>
      </c>
      <c r="B133" s="314"/>
      <c r="C133" s="314"/>
      <c r="D133" s="314"/>
      <c r="E133" s="62"/>
      <c r="F133" s="32"/>
      <c r="I133" s="33"/>
    </row>
    <row r="134" spans="1:17" customFormat="1" ht="6" customHeight="1" x14ac:dyDescent="0.3">
      <c r="A134" s="62"/>
      <c r="B134" s="110"/>
      <c r="C134" s="62"/>
      <c r="D134" s="62"/>
      <c r="E134" s="62"/>
      <c r="F134" s="32"/>
      <c r="I134" s="33"/>
    </row>
    <row r="135" spans="1:17" customFormat="1" ht="21" customHeight="1" x14ac:dyDescent="0.25">
      <c r="A135" s="314" t="s">
        <v>412</v>
      </c>
      <c r="B135" s="314"/>
      <c r="C135" s="314"/>
      <c r="D135" s="314"/>
      <c r="E135" s="314"/>
      <c r="F135" s="314"/>
      <c r="G135" s="314"/>
      <c r="H135" s="314"/>
      <c r="I135" s="314"/>
      <c r="J135" s="314"/>
    </row>
    <row r="136" spans="1:17" customFormat="1" ht="21.75" customHeight="1" x14ac:dyDescent="0.25">
      <c r="A136" s="314" t="s">
        <v>1338</v>
      </c>
      <c r="B136" s="314"/>
      <c r="C136" s="314"/>
      <c r="D136" s="314"/>
      <c r="E136" s="314"/>
      <c r="F136" s="314"/>
      <c r="G136" s="314"/>
      <c r="H136" s="314"/>
      <c r="I136" s="314"/>
      <c r="J136" s="314"/>
    </row>
    <row r="137" spans="1:17" s="56" customFormat="1" ht="17.25" customHeight="1" x14ac:dyDescent="0.25">
      <c r="A137" s="315" t="s">
        <v>813</v>
      </c>
      <c r="B137" s="315"/>
      <c r="C137" s="315"/>
      <c r="D137" s="315"/>
      <c r="E137" s="315"/>
      <c r="F137" s="315"/>
      <c r="G137" s="315"/>
      <c r="H137" s="315"/>
      <c r="I137" s="315"/>
      <c r="J137" s="315"/>
    </row>
    <row r="138" spans="1:17" customFormat="1" ht="10.5" customHeight="1" x14ac:dyDescent="0.25">
      <c r="A138" s="35"/>
      <c r="B138" s="111"/>
      <c r="C138" s="37"/>
      <c r="D138" s="38"/>
      <c r="E138" s="35"/>
      <c r="F138" s="39"/>
      <c r="G138" s="35"/>
      <c r="H138" s="37"/>
      <c r="I138" s="40"/>
    </row>
    <row r="139" spans="1:17" s="43" customFormat="1" ht="20.25" customHeight="1" x14ac:dyDescent="0.2">
      <c r="A139" s="310" t="s">
        <v>401</v>
      </c>
      <c r="B139" s="310" t="s">
        <v>413</v>
      </c>
      <c r="C139" s="306" t="s">
        <v>414</v>
      </c>
      <c r="D139" s="307"/>
      <c r="E139" s="310" t="s">
        <v>415</v>
      </c>
      <c r="F139" s="41" t="s">
        <v>416</v>
      </c>
      <c r="G139" s="41" t="s">
        <v>416</v>
      </c>
      <c r="H139" s="41" t="s">
        <v>417</v>
      </c>
      <c r="I139" s="41" t="s">
        <v>418</v>
      </c>
      <c r="J139" s="42" t="s">
        <v>419</v>
      </c>
      <c r="K139" s="64" t="s">
        <v>420</v>
      </c>
    </row>
    <row r="140" spans="1:17" s="43" customFormat="1" ht="20.25" customHeight="1" x14ac:dyDescent="0.2">
      <c r="A140" s="311"/>
      <c r="B140" s="311"/>
      <c r="C140" s="308"/>
      <c r="D140" s="309"/>
      <c r="E140" s="311"/>
      <c r="F140" s="44" t="s">
        <v>421</v>
      </c>
      <c r="G140" s="44" t="s">
        <v>710</v>
      </c>
      <c r="H140" s="44" t="s">
        <v>422</v>
      </c>
      <c r="I140" s="44" t="s">
        <v>423</v>
      </c>
      <c r="J140" s="45" t="s">
        <v>424</v>
      </c>
      <c r="K140" s="65"/>
    </row>
    <row r="141" spans="1:17" s="96" customFormat="1" ht="23.25" customHeight="1" x14ac:dyDescent="0.25">
      <c r="A141" s="166">
        <v>1</v>
      </c>
      <c r="B141" s="113" t="s">
        <v>582</v>
      </c>
      <c r="C141" s="87" t="s">
        <v>583</v>
      </c>
      <c r="D141" s="88" t="s">
        <v>584</v>
      </c>
      <c r="E141" s="89" t="s">
        <v>585</v>
      </c>
      <c r="F141" s="90">
        <v>3.75</v>
      </c>
      <c r="G141" s="91">
        <v>90</v>
      </c>
      <c r="H141" s="92" t="s">
        <v>442</v>
      </c>
      <c r="I141" s="104" t="s">
        <v>442</v>
      </c>
      <c r="J141" s="105">
        <v>1050000</v>
      </c>
      <c r="K141" s="93"/>
      <c r="L141" s="93"/>
      <c r="M141" s="94" t="s">
        <v>586</v>
      </c>
      <c r="N141" s="95">
        <v>16</v>
      </c>
      <c r="O141" s="95">
        <v>16</v>
      </c>
      <c r="P141" s="95">
        <v>16</v>
      </c>
      <c r="Q141" s="95">
        <v>8.64</v>
      </c>
    </row>
    <row r="142" spans="1:17" s="96" customFormat="1" ht="23.25" customHeight="1" x14ac:dyDescent="0.25">
      <c r="A142" s="166">
        <v>2</v>
      </c>
      <c r="B142" s="113" t="s">
        <v>587</v>
      </c>
      <c r="C142" s="87" t="s">
        <v>3</v>
      </c>
      <c r="D142" s="88" t="s">
        <v>494</v>
      </c>
      <c r="E142" s="89" t="s">
        <v>588</v>
      </c>
      <c r="F142" s="90">
        <v>3.63</v>
      </c>
      <c r="G142" s="91">
        <v>90</v>
      </c>
      <c r="H142" s="92" t="s">
        <v>442</v>
      </c>
      <c r="I142" s="164" t="s">
        <v>442</v>
      </c>
      <c r="J142" s="162">
        <v>1050000</v>
      </c>
      <c r="K142" s="93"/>
      <c r="L142" s="93"/>
      <c r="M142" s="94" t="s">
        <v>586</v>
      </c>
      <c r="N142" s="95">
        <v>16</v>
      </c>
      <c r="O142" s="95">
        <v>16</v>
      </c>
      <c r="P142" s="95">
        <v>16</v>
      </c>
      <c r="Q142" s="95">
        <v>8.36</v>
      </c>
    </row>
    <row r="143" spans="1:17" s="96" customFormat="1" ht="23.25" customHeight="1" x14ac:dyDescent="0.25">
      <c r="A143" s="166">
        <v>3</v>
      </c>
      <c r="B143" s="113" t="s">
        <v>589</v>
      </c>
      <c r="C143" s="87" t="s">
        <v>63</v>
      </c>
      <c r="D143" s="88" t="s">
        <v>21</v>
      </c>
      <c r="E143" s="89" t="s">
        <v>590</v>
      </c>
      <c r="F143" s="90">
        <v>3.63</v>
      </c>
      <c r="G143" s="91">
        <v>90</v>
      </c>
      <c r="H143" s="92" t="s">
        <v>442</v>
      </c>
      <c r="I143" s="164" t="s">
        <v>442</v>
      </c>
      <c r="J143" s="162">
        <v>1050000</v>
      </c>
      <c r="K143" s="93"/>
      <c r="L143" s="93"/>
      <c r="M143" s="94" t="s">
        <v>586</v>
      </c>
      <c r="N143" s="95">
        <v>16</v>
      </c>
      <c r="O143" s="95">
        <v>16</v>
      </c>
      <c r="P143" s="95">
        <v>16</v>
      </c>
      <c r="Q143" s="95">
        <v>8.49</v>
      </c>
    </row>
    <row r="144" spans="1:17" s="96" customFormat="1" ht="23.25" customHeight="1" x14ac:dyDescent="0.25">
      <c r="A144" s="166">
        <v>4</v>
      </c>
      <c r="B144" s="113" t="s">
        <v>591</v>
      </c>
      <c r="C144" s="87" t="s">
        <v>217</v>
      </c>
      <c r="D144" s="88" t="s">
        <v>18</v>
      </c>
      <c r="E144" s="89" t="s">
        <v>441</v>
      </c>
      <c r="F144" s="90">
        <v>3.63</v>
      </c>
      <c r="G144" s="91">
        <v>90</v>
      </c>
      <c r="H144" s="92" t="s">
        <v>442</v>
      </c>
      <c r="I144" s="164" t="s">
        <v>442</v>
      </c>
      <c r="J144" s="162">
        <v>1050000</v>
      </c>
      <c r="K144" s="93"/>
      <c r="L144" s="93"/>
      <c r="M144" s="94" t="s">
        <v>586</v>
      </c>
      <c r="N144" s="95">
        <v>16</v>
      </c>
      <c r="O144" s="95">
        <v>16</v>
      </c>
      <c r="P144" s="95">
        <v>16</v>
      </c>
      <c r="Q144" s="95">
        <v>8.41</v>
      </c>
    </row>
    <row r="145" spans="1:17" s="96" customFormat="1" ht="23.25" customHeight="1" x14ac:dyDescent="0.25">
      <c r="A145" s="166">
        <v>5</v>
      </c>
      <c r="B145" s="113" t="s">
        <v>592</v>
      </c>
      <c r="C145" s="87" t="s">
        <v>593</v>
      </c>
      <c r="D145" s="88" t="s">
        <v>99</v>
      </c>
      <c r="E145" s="89" t="s">
        <v>594</v>
      </c>
      <c r="F145" s="90">
        <v>3.63</v>
      </c>
      <c r="G145" s="91">
        <v>91</v>
      </c>
      <c r="H145" s="92" t="s">
        <v>442</v>
      </c>
      <c r="I145" s="164" t="s">
        <v>442</v>
      </c>
      <c r="J145" s="162">
        <v>1050000</v>
      </c>
      <c r="K145" s="93"/>
      <c r="L145" s="93"/>
      <c r="M145" s="94" t="s">
        <v>586</v>
      </c>
      <c r="N145" s="95">
        <v>16</v>
      </c>
      <c r="O145" s="95">
        <v>16</v>
      </c>
      <c r="P145" s="95">
        <v>16</v>
      </c>
      <c r="Q145" s="95">
        <v>8.64</v>
      </c>
    </row>
    <row r="146" spans="1:17" s="96" customFormat="1" ht="23.25" customHeight="1" x14ac:dyDescent="0.25">
      <c r="A146" s="166">
        <v>6</v>
      </c>
      <c r="B146" s="113" t="s">
        <v>595</v>
      </c>
      <c r="C146" s="87" t="s">
        <v>104</v>
      </c>
      <c r="D146" s="88" t="s">
        <v>86</v>
      </c>
      <c r="E146" s="89" t="s">
        <v>20</v>
      </c>
      <c r="F146" s="90">
        <v>3.5</v>
      </c>
      <c r="G146" s="91">
        <v>87</v>
      </c>
      <c r="H146" s="92" t="s">
        <v>405</v>
      </c>
      <c r="I146" s="164" t="s">
        <v>406</v>
      </c>
      <c r="J146" s="162">
        <v>960000</v>
      </c>
      <c r="K146" s="93"/>
      <c r="L146" s="93"/>
      <c r="M146" s="94" t="s">
        <v>586</v>
      </c>
      <c r="N146" s="95">
        <v>16</v>
      </c>
      <c r="O146" s="95">
        <v>16</v>
      </c>
      <c r="P146" s="95">
        <v>16</v>
      </c>
      <c r="Q146" s="95">
        <v>8.43</v>
      </c>
    </row>
    <row r="147" spans="1:17" s="96" customFormat="1" ht="23.25" customHeight="1" x14ac:dyDescent="0.25">
      <c r="A147" s="166">
        <v>7</v>
      </c>
      <c r="B147" s="113" t="s">
        <v>596</v>
      </c>
      <c r="C147" s="87" t="s">
        <v>3</v>
      </c>
      <c r="D147" s="88" t="s">
        <v>89</v>
      </c>
      <c r="E147" s="89" t="s">
        <v>597</v>
      </c>
      <c r="F147" s="90">
        <v>3.5</v>
      </c>
      <c r="G147" s="91">
        <v>86</v>
      </c>
      <c r="H147" s="92" t="s">
        <v>405</v>
      </c>
      <c r="I147" s="165" t="s">
        <v>406</v>
      </c>
      <c r="J147" s="107">
        <v>960000</v>
      </c>
      <c r="K147" s="93"/>
      <c r="L147" s="93"/>
      <c r="M147" s="94" t="s">
        <v>586</v>
      </c>
      <c r="N147" s="95">
        <v>16</v>
      </c>
      <c r="O147" s="95">
        <v>16</v>
      </c>
      <c r="P147" s="95">
        <v>16</v>
      </c>
      <c r="Q147" s="95">
        <v>8.16</v>
      </c>
    </row>
    <row r="148" spans="1:17" ht="28.5" customHeight="1" x14ac:dyDescent="0.25">
      <c r="A148" s="316" t="s">
        <v>425</v>
      </c>
      <c r="B148" s="317"/>
      <c r="C148" s="317"/>
      <c r="D148" s="318"/>
      <c r="E148" s="46"/>
      <c r="F148" s="47"/>
      <c r="G148" s="48"/>
      <c r="H148" s="48"/>
      <c r="I148" s="167"/>
      <c r="J148" s="168">
        <f>SUM(J134:J147)</f>
        <v>7170000</v>
      </c>
      <c r="K148" s="124"/>
      <c r="L148" s="161"/>
      <c r="M148" s="6"/>
      <c r="N148" s="6"/>
      <c r="O148" s="6"/>
      <c r="P148" s="2"/>
      <c r="Q148" s="2"/>
    </row>
    <row r="149" spans="1:17" ht="18.75" customHeight="1" x14ac:dyDescent="0.25">
      <c r="A149" s="319" t="s">
        <v>1401</v>
      </c>
      <c r="B149" s="319"/>
      <c r="C149" s="319"/>
      <c r="D149" s="319"/>
      <c r="E149" s="319"/>
      <c r="F149" s="319"/>
      <c r="G149" s="319"/>
      <c r="H149" s="319"/>
      <c r="I149" s="319"/>
      <c r="J149" s="319"/>
      <c r="K149" s="319"/>
      <c r="L149" s="11"/>
      <c r="M149" s="11"/>
      <c r="N149" s="11"/>
      <c r="O149" s="11"/>
      <c r="P149" s="2"/>
      <c r="Q149" s="2"/>
    </row>
    <row r="150" spans="1:17" ht="18.75" customHeight="1" x14ac:dyDescent="0.25">
      <c r="A150" s="116"/>
      <c r="B150" s="116"/>
      <c r="C150" s="116"/>
      <c r="D150" s="116"/>
      <c r="E150" s="116"/>
      <c r="F150" s="116"/>
      <c r="G150" s="116"/>
      <c r="H150" s="116"/>
      <c r="I150" s="116"/>
      <c r="J150" s="116"/>
      <c r="K150" s="116"/>
      <c r="L150" s="11"/>
      <c r="M150" s="11"/>
      <c r="N150" s="11"/>
      <c r="O150" s="11"/>
      <c r="P150" s="2"/>
      <c r="Q150" s="2"/>
    </row>
    <row r="151" spans="1:17" s="30" customFormat="1" x14ac:dyDescent="0.25">
      <c r="A151" s="312" t="s">
        <v>426</v>
      </c>
      <c r="B151" s="312"/>
      <c r="C151" s="312"/>
      <c r="D151" s="312" t="s">
        <v>711</v>
      </c>
      <c r="E151" s="312"/>
      <c r="F151" s="312"/>
      <c r="G151" s="312"/>
      <c r="H151" s="312"/>
      <c r="I151" s="312" t="s">
        <v>427</v>
      </c>
      <c r="J151" s="312"/>
      <c r="K151" s="312"/>
    </row>
    <row r="152" spans="1:17" s="30" customFormat="1" ht="18.75" x14ac:dyDescent="0.3">
      <c r="A152" s="52"/>
      <c r="B152" s="112"/>
      <c r="C152" s="52"/>
      <c r="D152" s="312" t="s">
        <v>712</v>
      </c>
      <c r="E152" s="312"/>
      <c r="F152" s="312"/>
      <c r="G152" s="312"/>
      <c r="H152" s="312"/>
      <c r="I152" s="314" t="s">
        <v>428</v>
      </c>
      <c r="J152" s="314"/>
      <c r="K152" s="314"/>
    </row>
    <row r="153" spans="1:17" s="30" customFormat="1" ht="50.25" customHeight="1" x14ac:dyDescent="0.25">
      <c r="B153" s="112"/>
      <c r="D153" s="30" t="s">
        <v>429</v>
      </c>
      <c r="M153" s="30">
        <v>1</v>
      </c>
    </row>
    <row r="154" spans="1:17" s="30" customFormat="1" x14ac:dyDescent="0.25">
      <c r="B154" s="112"/>
    </row>
    <row r="155" spans="1:17" s="30" customFormat="1" ht="17.25" customHeight="1" x14ac:dyDescent="0.25">
      <c r="A155" s="314" t="s">
        <v>430</v>
      </c>
      <c r="B155" s="314"/>
      <c r="C155" s="314"/>
      <c r="D155" s="314" t="s">
        <v>431</v>
      </c>
      <c r="E155" s="314"/>
      <c r="F155" s="314"/>
      <c r="G155" s="314"/>
      <c r="H155" s="314"/>
      <c r="I155" s="314" t="s">
        <v>432</v>
      </c>
      <c r="J155" s="314"/>
      <c r="K155" s="314"/>
    </row>
    <row r="161" spans="1:17" ht="10.5" customHeight="1" x14ac:dyDescent="0.25"/>
    <row r="162" spans="1:17" customFormat="1" ht="21.75" customHeight="1" x14ac:dyDescent="0.3">
      <c r="A162" s="313" t="s">
        <v>410</v>
      </c>
      <c r="B162" s="313"/>
      <c r="C162" s="313"/>
      <c r="D162" s="313"/>
      <c r="E162" s="63"/>
      <c r="F162" s="32"/>
      <c r="I162" s="33"/>
    </row>
    <row r="163" spans="1:17" customFormat="1" ht="21.75" customHeight="1" x14ac:dyDescent="0.3">
      <c r="A163" s="314" t="s">
        <v>411</v>
      </c>
      <c r="B163" s="314"/>
      <c r="C163" s="314"/>
      <c r="D163" s="314"/>
      <c r="E163" s="62"/>
      <c r="F163" s="32"/>
      <c r="I163" s="33"/>
    </row>
    <row r="164" spans="1:17" customFormat="1" ht="6" customHeight="1" x14ac:dyDescent="0.3">
      <c r="A164" s="62"/>
      <c r="B164" s="110"/>
      <c r="C164" s="62"/>
      <c r="D164" s="62"/>
      <c r="E164" s="62"/>
      <c r="F164" s="32"/>
      <c r="I164" s="33"/>
    </row>
    <row r="165" spans="1:17" customFormat="1" ht="21" customHeight="1" x14ac:dyDescent="0.25">
      <c r="A165" s="314" t="s">
        <v>412</v>
      </c>
      <c r="B165" s="314"/>
      <c r="C165" s="314"/>
      <c r="D165" s="314"/>
      <c r="E165" s="314"/>
      <c r="F165" s="314"/>
      <c r="G165" s="314"/>
      <c r="H165" s="314"/>
      <c r="I165" s="314"/>
      <c r="J165" s="314"/>
    </row>
    <row r="166" spans="1:17" customFormat="1" ht="21.75" customHeight="1" x14ac:dyDescent="0.25">
      <c r="A166" s="314" t="s">
        <v>1339</v>
      </c>
      <c r="B166" s="314"/>
      <c r="C166" s="314"/>
      <c r="D166" s="314"/>
      <c r="E166" s="314"/>
      <c r="F166" s="314"/>
      <c r="G166" s="314"/>
      <c r="H166" s="314"/>
      <c r="I166" s="314"/>
      <c r="J166" s="314"/>
    </row>
    <row r="167" spans="1:17" s="56" customFormat="1" ht="17.25" customHeight="1" x14ac:dyDescent="0.25">
      <c r="A167" s="315" t="s">
        <v>813</v>
      </c>
      <c r="B167" s="315"/>
      <c r="C167" s="315"/>
      <c r="D167" s="315"/>
      <c r="E167" s="315"/>
      <c r="F167" s="315"/>
      <c r="G167" s="315"/>
      <c r="H167" s="315"/>
      <c r="I167" s="315"/>
      <c r="J167" s="315"/>
    </row>
    <row r="168" spans="1:17" customFormat="1" ht="10.5" customHeight="1" x14ac:dyDescent="0.25">
      <c r="A168" s="35"/>
      <c r="B168" s="111"/>
      <c r="C168" s="37"/>
      <c r="D168" s="38"/>
      <c r="E168" s="35"/>
      <c r="F168" s="39"/>
      <c r="G168" s="35"/>
      <c r="H168" s="37"/>
      <c r="I168" s="40"/>
    </row>
    <row r="169" spans="1:17" s="43" customFormat="1" ht="20.25" customHeight="1" x14ac:dyDescent="0.2">
      <c r="A169" s="310" t="s">
        <v>401</v>
      </c>
      <c r="B169" s="310" t="s">
        <v>413</v>
      </c>
      <c r="C169" s="306" t="s">
        <v>414</v>
      </c>
      <c r="D169" s="307"/>
      <c r="E169" s="310" t="s">
        <v>415</v>
      </c>
      <c r="F169" s="41" t="s">
        <v>416</v>
      </c>
      <c r="G169" s="41" t="s">
        <v>416</v>
      </c>
      <c r="H169" s="41" t="s">
        <v>417</v>
      </c>
      <c r="I169" s="41" t="s">
        <v>418</v>
      </c>
      <c r="J169" s="42" t="s">
        <v>419</v>
      </c>
      <c r="K169" s="64" t="s">
        <v>420</v>
      </c>
    </row>
    <row r="170" spans="1:17" s="43" customFormat="1" ht="20.25" customHeight="1" x14ac:dyDescent="0.2">
      <c r="A170" s="311"/>
      <c r="B170" s="311"/>
      <c r="C170" s="308"/>
      <c r="D170" s="309"/>
      <c r="E170" s="311"/>
      <c r="F170" s="44" t="s">
        <v>421</v>
      </c>
      <c r="G170" s="44" t="s">
        <v>710</v>
      </c>
      <c r="H170" s="44" t="s">
        <v>422</v>
      </c>
      <c r="I170" s="44" t="s">
        <v>423</v>
      </c>
      <c r="J170" s="45" t="s">
        <v>424</v>
      </c>
      <c r="K170" s="65"/>
    </row>
    <row r="171" spans="1:17" s="96" customFormat="1" ht="17.25" customHeight="1" x14ac:dyDescent="0.25">
      <c r="A171" s="86">
        <v>1</v>
      </c>
      <c r="B171" s="113" t="s">
        <v>598</v>
      </c>
      <c r="C171" s="87" t="s">
        <v>599</v>
      </c>
      <c r="D171" s="88" t="s">
        <v>475</v>
      </c>
      <c r="E171" s="89" t="s">
        <v>600</v>
      </c>
      <c r="F171" s="90">
        <v>4</v>
      </c>
      <c r="G171" s="91">
        <v>92</v>
      </c>
      <c r="H171" s="104" t="s">
        <v>442</v>
      </c>
      <c r="I171" s="169" t="s">
        <v>442</v>
      </c>
      <c r="J171" s="105">
        <v>1050000</v>
      </c>
      <c r="K171" s="105"/>
      <c r="L171" s="93"/>
      <c r="M171" s="94" t="s">
        <v>601</v>
      </c>
      <c r="N171" s="95">
        <v>14</v>
      </c>
      <c r="O171" s="95">
        <v>14</v>
      </c>
      <c r="P171" s="95">
        <v>14</v>
      </c>
      <c r="Q171" s="95">
        <v>8.81</v>
      </c>
    </row>
    <row r="172" spans="1:17" s="96" customFormat="1" ht="17.25" customHeight="1" x14ac:dyDescent="0.25">
      <c r="A172" s="175">
        <v>2</v>
      </c>
      <c r="B172" s="113" t="s">
        <v>602</v>
      </c>
      <c r="C172" s="87" t="s">
        <v>603</v>
      </c>
      <c r="D172" s="88" t="s">
        <v>18</v>
      </c>
      <c r="E172" s="89" t="s">
        <v>604</v>
      </c>
      <c r="F172" s="90">
        <v>4</v>
      </c>
      <c r="G172" s="91">
        <v>88</v>
      </c>
      <c r="H172" s="164" t="s">
        <v>468</v>
      </c>
      <c r="I172" s="170" t="s">
        <v>406</v>
      </c>
      <c r="J172" s="162">
        <v>960000</v>
      </c>
      <c r="K172" s="162"/>
      <c r="L172" s="93"/>
      <c r="M172" s="94" t="s">
        <v>601</v>
      </c>
      <c r="N172" s="95">
        <v>16</v>
      </c>
      <c r="O172" s="95">
        <v>16</v>
      </c>
      <c r="P172" s="95">
        <v>16</v>
      </c>
      <c r="Q172" s="95">
        <v>8.9600000000000009</v>
      </c>
    </row>
    <row r="173" spans="1:17" s="96" customFormat="1" ht="17.25" customHeight="1" x14ac:dyDescent="0.25">
      <c r="A173" s="175">
        <v>3</v>
      </c>
      <c r="B173" s="113" t="s">
        <v>605</v>
      </c>
      <c r="C173" s="87" t="s">
        <v>606</v>
      </c>
      <c r="D173" s="88" t="s">
        <v>11</v>
      </c>
      <c r="E173" s="89" t="s">
        <v>607</v>
      </c>
      <c r="F173" s="90">
        <v>3.75</v>
      </c>
      <c r="G173" s="91">
        <v>88</v>
      </c>
      <c r="H173" s="164" t="s">
        <v>468</v>
      </c>
      <c r="I173" s="170" t="s">
        <v>406</v>
      </c>
      <c r="J173" s="162">
        <v>960000</v>
      </c>
      <c r="K173" s="162"/>
      <c r="L173" s="93"/>
      <c r="M173" s="94" t="s">
        <v>601</v>
      </c>
      <c r="N173" s="95">
        <v>16</v>
      </c>
      <c r="O173" s="95">
        <v>16</v>
      </c>
      <c r="P173" s="95">
        <v>16</v>
      </c>
      <c r="Q173" s="95">
        <v>8.81</v>
      </c>
    </row>
    <row r="174" spans="1:17" s="96" customFormat="1" ht="17.25" customHeight="1" x14ac:dyDescent="0.25">
      <c r="A174" s="175">
        <v>4</v>
      </c>
      <c r="B174" s="113" t="s">
        <v>608</v>
      </c>
      <c r="C174" s="87" t="s">
        <v>2</v>
      </c>
      <c r="D174" s="88" t="s">
        <v>17</v>
      </c>
      <c r="E174" s="89" t="s">
        <v>609</v>
      </c>
      <c r="F174" s="90">
        <v>3.75</v>
      </c>
      <c r="G174" s="91">
        <v>88</v>
      </c>
      <c r="H174" s="164" t="s">
        <v>468</v>
      </c>
      <c r="I174" s="170" t="s">
        <v>406</v>
      </c>
      <c r="J174" s="162">
        <v>960000</v>
      </c>
      <c r="K174" s="162"/>
      <c r="L174" s="93"/>
      <c r="M174" s="94" t="s">
        <v>601</v>
      </c>
      <c r="N174" s="95">
        <v>16</v>
      </c>
      <c r="O174" s="95">
        <v>16</v>
      </c>
      <c r="P174" s="95">
        <v>16</v>
      </c>
      <c r="Q174" s="95">
        <v>8.64</v>
      </c>
    </row>
    <row r="175" spans="1:17" s="96" customFormat="1" ht="17.25" customHeight="1" x14ac:dyDescent="0.25">
      <c r="A175" s="175">
        <v>5</v>
      </c>
      <c r="B175" s="113" t="s">
        <v>610</v>
      </c>
      <c r="C175" s="87" t="s">
        <v>611</v>
      </c>
      <c r="D175" s="88" t="s">
        <v>612</v>
      </c>
      <c r="E175" s="89" t="s">
        <v>613</v>
      </c>
      <c r="F175" s="90">
        <v>3.75</v>
      </c>
      <c r="G175" s="91">
        <v>88</v>
      </c>
      <c r="H175" s="164" t="s">
        <v>468</v>
      </c>
      <c r="I175" s="170" t="s">
        <v>406</v>
      </c>
      <c r="J175" s="162">
        <v>960000</v>
      </c>
      <c r="K175" s="162"/>
      <c r="L175" s="93"/>
      <c r="M175" s="94" t="s">
        <v>601</v>
      </c>
      <c r="N175" s="95">
        <v>16</v>
      </c>
      <c r="O175" s="95">
        <v>16</v>
      </c>
      <c r="P175" s="95">
        <v>16</v>
      </c>
      <c r="Q175" s="95">
        <v>8.85</v>
      </c>
    </row>
    <row r="176" spans="1:17" s="96" customFormat="1" ht="17.25" customHeight="1" x14ac:dyDescent="0.25">
      <c r="A176" s="175">
        <v>6</v>
      </c>
      <c r="B176" s="113" t="s">
        <v>614</v>
      </c>
      <c r="C176" s="87" t="s">
        <v>615</v>
      </c>
      <c r="D176" s="88" t="s">
        <v>11</v>
      </c>
      <c r="E176" s="89" t="s">
        <v>616</v>
      </c>
      <c r="F176" s="90">
        <v>3.63</v>
      </c>
      <c r="G176" s="91">
        <v>88</v>
      </c>
      <c r="H176" s="164" t="s">
        <v>468</v>
      </c>
      <c r="I176" s="170" t="s">
        <v>406</v>
      </c>
      <c r="J176" s="162">
        <v>960000</v>
      </c>
      <c r="K176" s="162"/>
      <c r="L176" s="93"/>
      <c r="M176" s="94" t="s">
        <v>601</v>
      </c>
      <c r="N176" s="95">
        <v>16</v>
      </c>
      <c r="O176" s="95">
        <v>16</v>
      </c>
      <c r="P176" s="95">
        <v>16</v>
      </c>
      <c r="Q176" s="95">
        <v>8.48</v>
      </c>
    </row>
    <row r="177" spans="1:17" s="96" customFormat="1" ht="17.25" customHeight="1" x14ac:dyDescent="0.25">
      <c r="A177" s="175">
        <v>7</v>
      </c>
      <c r="B177" s="113" t="s">
        <v>617</v>
      </c>
      <c r="C177" s="87" t="s">
        <v>618</v>
      </c>
      <c r="D177" s="88" t="s">
        <v>102</v>
      </c>
      <c r="E177" s="89" t="s">
        <v>619</v>
      </c>
      <c r="F177" s="90">
        <v>3.57</v>
      </c>
      <c r="G177" s="91">
        <v>90</v>
      </c>
      <c r="H177" s="164" t="s">
        <v>442</v>
      </c>
      <c r="I177" s="170" t="s">
        <v>406</v>
      </c>
      <c r="J177" s="162">
        <v>960000</v>
      </c>
      <c r="K177" s="162"/>
      <c r="L177" s="93"/>
      <c r="M177" s="94" t="s">
        <v>601</v>
      </c>
      <c r="N177" s="95">
        <v>14</v>
      </c>
      <c r="O177" s="95">
        <v>14</v>
      </c>
      <c r="P177" s="95">
        <v>14</v>
      </c>
      <c r="Q177" s="95">
        <v>8.43</v>
      </c>
    </row>
    <row r="178" spans="1:17" s="96" customFormat="1" ht="17.25" customHeight="1" x14ac:dyDescent="0.25">
      <c r="A178" s="175">
        <v>8</v>
      </c>
      <c r="B178" s="113" t="s">
        <v>620</v>
      </c>
      <c r="C178" s="87" t="s">
        <v>621</v>
      </c>
      <c r="D178" s="88" t="s">
        <v>102</v>
      </c>
      <c r="E178" s="89" t="s">
        <v>622</v>
      </c>
      <c r="F178" s="90">
        <v>3.57</v>
      </c>
      <c r="G178" s="91">
        <v>90</v>
      </c>
      <c r="H178" s="164" t="s">
        <v>442</v>
      </c>
      <c r="I178" s="170" t="s">
        <v>406</v>
      </c>
      <c r="J178" s="162">
        <v>960000</v>
      </c>
      <c r="K178" s="162"/>
      <c r="L178" s="93"/>
      <c r="M178" s="94" t="s">
        <v>601</v>
      </c>
      <c r="N178" s="95">
        <v>14</v>
      </c>
      <c r="O178" s="95">
        <v>14</v>
      </c>
      <c r="P178" s="95">
        <v>14</v>
      </c>
      <c r="Q178" s="95">
        <v>8.43</v>
      </c>
    </row>
    <row r="179" spans="1:17" s="96" customFormat="1" ht="17.25" customHeight="1" x14ac:dyDescent="0.25">
      <c r="A179" s="175">
        <v>9</v>
      </c>
      <c r="B179" s="113" t="s">
        <v>623</v>
      </c>
      <c r="C179" s="87" t="s">
        <v>624</v>
      </c>
      <c r="D179" s="88" t="s">
        <v>625</v>
      </c>
      <c r="E179" s="89" t="s">
        <v>626</v>
      </c>
      <c r="F179" s="90">
        <v>3.57</v>
      </c>
      <c r="G179" s="91">
        <v>90</v>
      </c>
      <c r="H179" s="164" t="s">
        <v>442</v>
      </c>
      <c r="I179" s="170" t="s">
        <v>406</v>
      </c>
      <c r="J179" s="162">
        <v>960000</v>
      </c>
      <c r="K179" s="162"/>
      <c r="L179" s="93"/>
      <c r="M179" s="94" t="s">
        <v>601</v>
      </c>
      <c r="N179" s="95">
        <v>14</v>
      </c>
      <c r="O179" s="95">
        <v>14</v>
      </c>
      <c r="P179" s="95">
        <v>14</v>
      </c>
      <c r="Q179" s="97">
        <v>8.4</v>
      </c>
    </row>
    <row r="180" spans="1:17" s="96" customFormat="1" ht="17.25" customHeight="1" x14ac:dyDescent="0.25">
      <c r="A180" s="175">
        <v>10</v>
      </c>
      <c r="B180" s="113" t="s">
        <v>627</v>
      </c>
      <c r="C180" s="87" t="s">
        <v>65</v>
      </c>
      <c r="D180" s="88" t="s">
        <v>17</v>
      </c>
      <c r="E180" s="89" t="s">
        <v>628</v>
      </c>
      <c r="F180" s="90">
        <v>3.57</v>
      </c>
      <c r="G180" s="91">
        <v>90</v>
      </c>
      <c r="H180" s="164" t="s">
        <v>442</v>
      </c>
      <c r="I180" s="170" t="s">
        <v>406</v>
      </c>
      <c r="J180" s="162">
        <v>960000</v>
      </c>
      <c r="K180" s="162"/>
      <c r="L180" s="93"/>
      <c r="M180" s="94" t="s">
        <v>601</v>
      </c>
      <c r="N180" s="95">
        <v>14</v>
      </c>
      <c r="O180" s="95">
        <v>14</v>
      </c>
      <c r="P180" s="95">
        <v>14</v>
      </c>
      <c r="Q180" s="97">
        <v>8.4</v>
      </c>
    </row>
    <row r="181" spans="1:17" s="96" customFormat="1" ht="17.25" customHeight="1" x14ac:dyDescent="0.25">
      <c r="A181" s="175">
        <v>11</v>
      </c>
      <c r="B181" s="113" t="s">
        <v>629</v>
      </c>
      <c r="C181" s="87" t="s">
        <v>630</v>
      </c>
      <c r="D181" s="88" t="s">
        <v>631</v>
      </c>
      <c r="E181" s="89" t="s">
        <v>632</v>
      </c>
      <c r="F181" s="90">
        <v>3.5</v>
      </c>
      <c r="G181" s="91">
        <v>87</v>
      </c>
      <c r="H181" s="164" t="s">
        <v>405</v>
      </c>
      <c r="I181" s="170" t="s">
        <v>406</v>
      </c>
      <c r="J181" s="162">
        <v>960000</v>
      </c>
      <c r="K181" s="162"/>
      <c r="L181" s="93"/>
      <c r="M181" s="94" t="s">
        <v>601</v>
      </c>
      <c r="N181" s="95">
        <v>16</v>
      </c>
      <c r="O181" s="95">
        <v>16</v>
      </c>
      <c r="P181" s="95">
        <v>16</v>
      </c>
      <c r="Q181" s="95">
        <v>8.5399999999999991</v>
      </c>
    </row>
    <row r="182" spans="1:17" s="96" customFormat="1" ht="17.25" customHeight="1" x14ac:dyDescent="0.25">
      <c r="A182" s="175">
        <v>12</v>
      </c>
      <c r="B182" s="113" t="s">
        <v>633</v>
      </c>
      <c r="C182" s="87" t="s">
        <v>634</v>
      </c>
      <c r="D182" s="88" t="s">
        <v>84</v>
      </c>
      <c r="E182" s="89" t="s">
        <v>635</v>
      </c>
      <c r="F182" s="90">
        <v>3.43</v>
      </c>
      <c r="G182" s="91">
        <v>90</v>
      </c>
      <c r="H182" s="164" t="s">
        <v>442</v>
      </c>
      <c r="I182" s="170" t="s">
        <v>406</v>
      </c>
      <c r="J182" s="162">
        <v>960000</v>
      </c>
      <c r="K182" s="162"/>
      <c r="L182" s="93"/>
      <c r="M182" s="94" t="s">
        <v>601</v>
      </c>
      <c r="N182" s="95">
        <v>14</v>
      </c>
      <c r="O182" s="95">
        <v>14</v>
      </c>
      <c r="P182" s="95">
        <v>14</v>
      </c>
      <c r="Q182" s="95">
        <v>8.1</v>
      </c>
    </row>
    <row r="183" spans="1:17" s="96" customFormat="1" ht="17.25" customHeight="1" x14ac:dyDescent="0.25">
      <c r="A183" s="175">
        <v>13</v>
      </c>
      <c r="B183" s="113" t="s">
        <v>636</v>
      </c>
      <c r="C183" s="87" t="s">
        <v>637</v>
      </c>
      <c r="D183" s="88" t="s">
        <v>18</v>
      </c>
      <c r="E183" s="89" t="s">
        <v>348</v>
      </c>
      <c r="F183" s="90">
        <v>3.43</v>
      </c>
      <c r="G183" s="91">
        <v>90</v>
      </c>
      <c r="H183" s="164" t="s">
        <v>442</v>
      </c>
      <c r="I183" s="170" t="s">
        <v>406</v>
      </c>
      <c r="J183" s="162">
        <v>960000</v>
      </c>
      <c r="K183" s="162"/>
      <c r="L183" s="93"/>
      <c r="M183" s="94" t="s">
        <v>601</v>
      </c>
      <c r="N183" s="95">
        <v>14</v>
      </c>
      <c r="O183" s="95">
        <v>14</v>
      </c>
      <c r="P183" s="95">
        <v>14</v>
      </c>
      <c r="Q183" s="95">
        <v>8.36</v>
      </c>
    </row>
    <row r="184" spans="1:17" s="96" customFormat="1" ht="17.25" customHeight="1" x14ac:dyDescent="0.25">
      <c r="A184" s="176">
        <v>14</v>
      </c>
      <c r="B184" s="113" t="s">
        <v>638</v>
      </c>
      <c r="C184" s="87" t="s">
        <v>639</v>
      </c>
      <c r="D184" s="88" t="s">
        <v>99</v>
      </c>
      <c r="E184" s="89" t="s">
        <v>640</v>
      </c>
      <c r="F184" s="90">
        <v>3.43</v>
      </c>
      <c r="G184" s="91">
        <v>90</v>
      </c>
      <c r="H184" s="165" t="s">
        <v>442</v>
      </c>
      <c r="I184" s="171" t="s">
        <v>406</v>
      </c>
      <c r="J184" s="172">
        <v>960000</v>
      </c>
      <c r="K184" s="174"/>
      <c r="L184" s="173"/>
      <c r="M184" s="94" t="s">
        <v>601</v>
      </c>
      <c r="N184" s="95">
        <v>14</v>
      </c>
      <c r="O184" s="95">
        <v>14</v>
      </c>
      <c r="P184" s="95">
        <v>14</v>
      </c>
      <c r="Q184" s="95">
        <v>8.1300000000000008</v>
      </c>
    </row>
    <row r="185" spans="1:17" ht="28.5" customHeight="1" x14ac:dyDescent="0.25">
      <c r="A185" s="316" t="s">
        <v>425</v>
      </c>
      <c r="B185" s="317"/>
      <c r="C185" s="317"/>
      <c r="D185" s="318"/>
      <c r="E185" s="46"/>
      <c r="F185" s="47"/>
      <c r="G185" s="48"/>
      <c r="H185" s="48"/>
      <c r="I185" s="160"/>
      <c r="J185" s="123">
        <f>SUM(J171:J184)</f>
        <v>13530000</v>
      </c>
      <c r="K185" s="124"/>
      <c r="L185" s="161"/>
      <c r="M185" s="6"/>
      <c r="N185" s="6"/>
      <c r="O185" s="6"/>
      <c r="P185" s="2"/>
      <c r="Q185" s="2"/>
    </row>
    <row r="186" spans="1:17" ht="18.75" customHeight="1" x14ac:dyDescent="0.25">
      <c r="A186" s="319" t="s">
        <v>1402</v>
      </c>
      <c r="B186" s="319"/>
      <c r="C186" s="319"/>
      <c r="D186" s="319"/>
      <c r="E186" s="319"/>
      <c r="F186" s="319"/>
      <c r="G186" s="319"/>
      <c r="H186" s="319"/>
      <c r="I186" s="319"/>
      <c r="J186" s="319"/>
      <c r="K186" s="319"/>
      <c r="L186" s="11"/>
      <c r="M186" s="11"/>
      <c r="N186" s="11"/>
      <c r="O186" s="11"/>
      <c r="P186" s="2"/>
      <c r="Q186" s="2"/>
    </row>
    <row r="187" spans="1:17" ht="8.25" customHeight="1" x14ac:dyDescent="0.25">
      <c r="A187" s="116"/>
      <c r="B187" s="116"/>
      <c r="C187" s="116"/>
      <c r="D187" s="116"/>
      <c r="E187" s="116"/>
      <c r="F187" s="116"/>
      <c r="G187" s="116"/>
      <c r="H187" s="116"/>
      <c r="I187" s="116"/>
      <c r="J187" s="116"/>
      <c r="K187" s="116"/>
      <c r="L187" s="11"/>
      <c r="M187" s="11"/>
      <c r="N187" s="11"/>
      <c r="O187" s="11"/>
      <c r="P187" s="2"/>
      <c r="Q187" s="2"/>
    </row>
    <row r="188" spans="1:17" s="30" customFormat="1" x14ac:dyDescent="0.25">
      <c r="A188" s="312" t="s">
        <v>426</v>
      </c>
      <c r="B188" s="312"/>
      <c r="C188" s="312"/>
      <c r="D188" s="312" t="s">
        <v>711</v>
      </c>
      <c r="E188" s="312"/>
      <c r="F188" s="312"/>
      <c r="G188" s="312"/>
      <c r="H188" s="312"/>
      <c r="I188" s="312" t="s">
        <v>427</v>
      </c>
      <c r="J188" s="312"/>
      <c r="K188" s="312"/>
    </row>
    <row r="189" spans="1:17" s="30" customFormat="1" ht="18.75" x14ac:dyDescent="0.3">
      <c r="A189" s="52"/>
      <c r="B189" s="112"/>
      <c r="C189" s="52"/>
      <c r="D189" s="312" t="s">
        <v>712</v>
      </c>
      <c r="E189" s="312"/>
      <c r="F189" s="312"/>
      <c r="G189" s="312"/>
      <c r="H189" s="312"/>
      <c r="I189" s="314" t="s">
        <v>428</v>
      </c>
      <c r="J189" s="314"/>
      <c r="K189" s="314"/>
    </row>
    <row r="190" spans="1:17" s="30" customFormat="1" ht="39" customHeight="1" x14ac:dyDescent="0.25">
      <c r="B190" s="112"/>
      <c r="D190" s="30" t="s">
        <v>429</v>
      </c>
      <c r="M190" s="30">
        <v>1</v>
      </c>
    </row>
    <row r="191" spans="1:17" s="30" customFormat="1" x14ac:dyDescent="0.25">
      <c r="B191" s="112"/>
    </row>
    <row r="192" spans="1:17" s="30" customFormat="1" ht="17.25" customHeight="1" x14ac:dyDescent="0.25">
      <c r="A192" s="314" t="s">
        <v>430</v>
      </c>
      <c r="B192" s="314"/>
      <c r="C192" s="314"/>
      <c r="D192" s="314" t="s">
        <v>431</v>
      </c>
      <c r="E192" s="314"/>
      <c r="F192" s="314"/>
      <c r="G192" s="314"/>
      <c r="H192" s="314"/>
      <c r="I192" s="314" t="s">
        <v>432</v>
      </c>
      <c r="J192" s="314"/>
      <c r="K192" s="314"/>
    </row>
    <row r="193" spans="1:17" customFormat="1" ht="21.75" customHeight="1" x14ac:dyDescent="0.3">
      <c r="A193" s="313" t="s">
        <v>410</v>
      </c>
      <c r="B193" s="313"/>
      <c r="C193" s="313"/>
      <c r="D193" s="313"/>
      <c r="E193" s="63"/>
      <c r="F193" s="32"/>
      <c r="I193" s="33"/>
    </row>
    <row r="194" spans="1:17" customFormat="1" ht="21.75" customHeight="1" x14ac:dyDescent="0.3">
      <c r="A194" s="314" t="s">
        <v>411</v>
      </c>
      <c r="B194" s="314"/>
      <c r="C194" s="314"/>
      <c r="D194" s="314"/>
      <c r="E194" s="62"/>
      <c r="F194" s="32"/>
      <c r="I194" s="33"/>
    </row>
    <row r="195" spans="1:17" customFormat="1" ht="6" customHeight="1" x14ac:dyDescent="0.3">
      <c r="A195" s="62"/>
      <c r="B195" s="110"/>
      <c r="C195" s="62"/>
      <c r="D195" s="62"/>
      <c r="E195" s="62"/>
      <c r="F195" s="32"/>
      <c r="I195" s="33"/>
    </row>
    <row r="196" spans="1:17" customFormat="1" ht="21" customHeight="1" x14ac:dyDescent="0.25">
      <c r="A196" s="314" t="s">
        <v>412</v>
      </c>
      <c r="B196" s="314"/>
      <c r="C196" s="314"/>
      <c r="D196" s="314"/>
      <c r="E196" s="314"/>
      <c r="F196" s="314"/>
      <c r="G196" s="314"/>
      <c r="H196" s="314"/>
      <c r="I196" s="314"/>
      <c r="J196" s="314"/>
    </row>
    <row r="197" spans="1:17" customFormat="1" ht="21.75" customHeight="1" x14ac:dyDescent="0.25">
      <c r="A197" s="314" t="s">
        <v>1340</v>
      </c>
      <c r="B197" s="314"/>
      <c r="C197" s="314"/>
      <c r="D197" s="314"/>
      <c r="E197" s="314"/>
      <c r="F197" s="314"/>
      <c r="G197" s="314"/>
      <c r="H197" s="314"/>
      <c r="I197" s="314"/>
      <c r="J197" s="314"/>
    </row>
    <row r="198" spans="1:17" s="56" customFormat="1" ht="17.25" customHeight="1" x14ac:dyDescent="0.25">
      <c r="A198" s="315" t="s">
        <v>813</v>
      </c>
      <c r="B198" s="315"/>
      <c r="C198" s="315"/>
      <c r="D198" s="315"/>
      <c r="E198" s="315"/>
      <c r="F198" s="315"/>
      <c r="G198" s="315"/>
      <c r="H198" s="315"/>
      <c r="I198" s="315"/>
      <c r="J198" s="315"/>
    </row>
    <row r="199" spans="1:17" customFormat="1" ht="10.5" customHeight="1" x14ac:dyDescent="0.25">
      <c r="A199" s="35"/>
      <c r="B199" s="111"/>
      <c r="C199" s="37"/>
      <c r="D199" s="38"/>
      <c r="E199" s="35"/>
      <c r="F199" s="39"/>
      <c r="G199" s="35"/>
      <c r="H199" s="37"/>
      <c r="I199" s="40"/>
    </row>
    <row r="200" spans="1:17" s="43" customFormat="1" ht="20.25" customHeight="1" x14ac:dyDescent="0.2">
      <c r="A200" s="310" t="s">
        <v>401</v>
      </c>
      <c r="B200" s="310" t="s">
        <v>413</v>
      </c>
      <c r="C200" s="306" t="s">
        <v>414</v>
      </c>
      <c r="D200" s="307"/>
      <c r="E200" s="310" t="s">
        <v>415</v>
      </c>
      <c r="F200" s="41" t="s">
        <v>416</v>
      </c>
      <c r="G200" s="41" t="s">
        <v>416</v>
      </c>
      <c r="H200" s="41" t="s">
        <v>417</v>
      </c>
      <c r="I200" s="41" t="s">
        <v>418</v>
      </c>
      <c r="J200" s="42" t="s">
        <v>419</v>
      </c>
      <c r="K200" s="64" t="s">
        <v>420</v>
      </c>
    </row>
    <row r="201" spans="1:17" s="43" customFormat="1" ht="20.25" customHeight="1" x14ac:dyDescent="0.2">
      <c r="A201" s="311"/>
      <c r="B201" s="311"/>
      <c r="C201" s="308"/>
      <c r="D201" s="309"/>
      <c r="E201" s="311"/>
      <c r="F201" s="44" t="s">
        <v>421</v>
      </c>
      <c r="G201" s="44" t="s">
        <v>710</v>
      </c>
      <c r="H201" s="44" t="s">
        <v>422</v>
      </c>
      <c r="I201" s="44" t="s">
        <v>423</v>
      </c>
      <c r="J201" s="45" t="s">
        <v>424</v>
      </c>
      <c r="K201" s="65"/>
    </row>
    <row r="202" spans="1:17" s="96" customFormat="1" ht="17.25" customHeight="1" x14ac:dyDescent="0.25">
      <c r="A202" s="175">
        <v>1</v>
      </c>
      <c r="B202" s="113" t="s">
        <v>641</v>
      </c>
      <c r="C202" s="87" t="s">
        <v>642</v>
      </c>
      <c r="D202" s="88" t="s">
        <v>8</v>
      </c>
      <c r="E202" s="89" t="s">
        <v>643</v>
      </c>
      <c r="F202" s="90">
        <v>3.89</v>
      </c>
      <c r="G202" s="91">
        <v>90</v>
      </c>
      <c r="H202" s="104" t="s">
        <v>442</v>
      </c>
      <c r="I202" s="104" t="s">
        <v>442</v>
      </c>
      <c r="J202" s="105">
        <v>1050000</v>
      </c>
      <c r="K202" s="105"/>
      <c r="L202" s="98"/>
      <c r="M202" s="94" t="s">
        <v>644</v>
      </c>
      <c r="N202" s="95">
        <v>18</v>
      </c>
      <c r="O202" s="95">
        <v>18</v>
      </c>
      <c r="P202" s="95">
        <v>18</v>
      </c>
      <c r="Q202" s="95">
        <v>8.7799999999999994</v>
      </c>
    </row>
    <row r="203" spans="1:17" s="96" customFormat="1" ht="17.25" customHeight="1" x14ac:dyDescent="0.25">
      <c r="A203" s="175">
        <v>2</v>
      </c>
      <c r="B203" s="113" t="s">
        <v>645</v>
      </c>
      <c r="C203" s="87" t="s">
        <v>646</v>
      </c>
      <c r="D203" s="88" t="s">
        <v>21</v>
      </c>
      <c r="E203" s="89" t="s">
        <v>647</v>
      </c>
      <c r="F203" s="90">
        <v>3.88</v>
      </c>
      <c r="G203" s="91">
        <v>90</v>
      </c>
      <c r="H203" s="178" t="s">
        <v>442</v>
      </c>
      <c r="I203" s="178" t="s">
        <v>442</v>
      </c>
      <c r="J203" s="179">
        <v>1050000</v>
      </c>
      <c r="K203" s="179"/>
      <c r="L203" s="98"/>
      <c r="M203" s="94" t="s">
        <v>644</v>
      </c>
      <c r="N203" s="95">
        <v>16</v>
      </c>
      <c r="O203" s="95">
        <v>16</v>
      </c>
      <c r="P203" s="95">
        <v>16</v>
      </c>
      <c r="Q203" s="95">
        <v>8.65</v>
      </c>
    </row>
    <row r="204" spans="1:17" s="96" customFormat="1" ht="17.25" customHeight="1" x14ac:dyDescent="0.25">
      <c r="A204" s="175">
        <v>3</v>
      </c>
      <c r="B204" s="113" t="s">
        <v>648</v>
      </c>
      <c r="C204" s="87" t="s">
        <v>3</v>
      </c>
      <c r="D204" s="88" t="s">
        <v>243</v>
      </c>
      <c r="E204" s="89" t="s">
        <v>649</v>
      </c>
      <c r="F204" s="90">
        <v>3.78</v>
      </c>
      <c r="G204" s="91">
        <v>90</v>
      </c>
      <c r="H204" s="178" t="s">
        <v>442</v>
      </c>
      <c r="I204" s="178" t="s">
        <v>442</v>
      </c>
      <c r="J204" s="179">
        <v>1050000</v>
      </c>
      <c r="K204" s="179"/>
      <c r="L204" s="98"/>
      <c r="M204" s="94" t="s">
        <v>644</v>
      </c>
      <c r="N204" s="95">
        <v>18</v>
      </c>
      <c r="O204" s="95">
        <v>18</v>
      </c>
      <c r="P204" s="95">
        <v>18</v>
      </c>
      <c r="Q204" s="95">
        <v>8.69</v>
      </c>
    </row>
    <row r="205" spans="1:17" s="96" customFormat="1" ht="17.25" customHeight="1" x14ac:dyDescent="0.25">
      <c r="A205" s="175">
        <v>4</v>
      </c>
      <c r="B205" s="113" t="s">
        <v>650</v>
      </c>
      <c r="C205" s="87" t="s">
        <v>2</v>
      </c>
      <c r="D205" s="88" t="s">
        <v>21</v>
      </c>
      <c r="E205" s="89" t="s">
        <v>349</v>
      </c>
      <c r="F205" s="90">
        <v>3.75</v>
      </c>
      <c r="G205" s="91">
        <v>90</v>
      </c>
      <c r="H205" s="178" t="s">
        <v>442</v>
      </c>
      <c r="I205" s="178" t="s">
        <v>442</v>
      </c>
      <c r="J205" s="179">
        <v>1050000</v>
      </c>
      <c r="K205" s="179"/>
      <c r="L205" s="98"/>
      <c r="M205" s="94" t="s">
        <v>644</v>
      </c>
      <c r="N205" s="95">
        <v>16</v>
      </c>
      <c r="O205" s="95">
        <v>16</v>
      </c>
      <c r="P205" s="95">
        <v>16</v>
      </c>
      <c r="Q205" s="95">
        <v>8.5500000000000007</v>
      </c>
    </row>
    <row r="206" spans="1:17" s="96" customFormat="1" ht="17.25" customHeight="1" x14ac:dyDescent="0.25">
      <c r="A206" s="175">
        <v>5</v>
      </c>
      <c r="B206" s="113" t="s">
        <v>651</v>
      </c>
      <c r="C206" s="87" t="s">
        <v>652</v>
      </c>
      <c r="D206" s="88" t="s">
        <v>69</v>
      </c>
      <c r="E206" s="89" t="s">
        <v>653</v>
      </c>
      <c r="F206" s="90">
        <v>3.75</v>
      </c>
      <c r="G206" s="91">
        <v>90</v>
      </c>
      <c r="H206" s="178" t="s">
        <v>442</v>
      </c>
      <c r="I206" s="178" t="s">
        <v>442</v>
      </c>
      <c r="J206" s="179">
        <v>1050000</v>
      </c>
      <c r="K206" s="179"/>
      <c r="L206" s="98"/>
      <c r="M206" s="94" t="s">
        <v>644</v>
      </c>
      <c r="N206" s="95">
        <v>16</v>
      </c>
      <c r="O206" s="95">
        <v>16</v>
      </c>
      <c r="P206" s="95">
        <v>16</v>
      </c>
      <c r="Q206" s="95">
        <v>8.7799999999999994</v>
      </c>
    </row>
    <row r="207" spans="1:17" s="96" customFormat="1" ht="17.25" customHeight="1" x14ac:dyDescent="0.25">
      <c r="A207" s="175">
        <v>6</v>
      </c>
      <c r="B207" s="113" t="s">
        <v>654</v>
      </c>
      <c r="C207" s="87" t="s">
        <v>655</v>
      </c>
      <c r="D207" s="88" t="s">
        <v>99</v>
      </c>
      <c r="E207" s="89" t="s">
        <v>656</v>
      </c>
      <c r="F207" s="90">
        <v>3.71</v>
      </c>
      <c r="G207" s="91">
        <v>90</v>
      </c>
      <c r="H207" s="178" t="s">
        <v>442</v>
      </c>
      <c r="I207" s="178" t="s">
        <v>442</v>
      </c>
      <c r="J207" s="179">
        <v>1050000</v>
      </c>
      <c r="K207" s="179"/>
      <c r="L207" s="98"/>
      <c r="M207" s="94" t="s">
        <v>644</v>
      </c>
      <c r="N207" s="95">
        <v>14</v>
      </c>
      <c r="O207" s="95">
        <v>14</v>
      </c>
      <c r="P207" s="95">
        <v>14</v>
      </c>
      <c r="Q207" s="95">
        <v>8.66</v>
      </c>
    </row>
    <row r="208" spans="1:17" s="96" customFormat="1" ht="17.25" customHeight="1" x14ac:dyDescent="0.25">
      <c r="A208" s="175">
        <v>7</v>
      </c>
      <c r="B208" s="113" t="s">
        <v>657</v>
      </c>
      <c r="C208" s="87" t="s">
        <v>658</v>
      </c>
      <c r="D208" s="88" t="s">
        <v>11</v>
      </c>
      <c r="E208" s="89" t="s">
        <v>659</v>
      </c>
      <c r="F208" s="90">
        <v>3.63</v>
      </c>
      <c r="G208" s="91">
        <v>90</v>
      </c>
      <c r="H208" s="178" t="s">
        <v>442</v>
      </c>
      <c r="I208" s="178" t="s">
        <v>442</v>
      </c>
      <c r="J208" s="179">
        <v>1050000</v>
      </c>
      <c r="K208" s="179"/>
      <c r="L208" s="98"/>
      <c r="M208" s="94" t="s">
        <v>644</v>
      </c>
      <c r="N208" s="95">
        <v>16</v>
      </c>
      <c r="O208" s="95">
        <v>16</v>
      </c>
      <c r="P208" s="95">
        <v>16</v>
      </c>
      <c r="Q208" s="95">
        <v>8.44</v>
      </c>
    </row>
    <row r="209" spans="1:17" s="96" customFormat="1" ht="17.25" customHeight="1" x14ac:dyDescent="0.25">
      <c r="A209" s="175">
        <v>8</v>
      </c>
      <c r="B209" s="113" t="s">
        <v>660</v>
      </c>
      <c r="C209" s="87" t="s">
        <v>661</v>
      </c>
      <c r="D209" s="88" t="s">
        <v>34</v>
      </c>
      <c r="E209" s="89" t="s">
        <v>662</v>
      </c>
      <c r="F209" s="90">
        <v>3.63</v>
      </c>
      <c r="G209" s="91">
        <v>90</v>
      </c>
      <c r="H209" s="178" t="s">
        <v>442</v>
      </c>
      <c r="I209" s="178" t="s">
        <v>442</v>
      </c>
      <c r="J209" s="179">
        <v>1050000</v>
      </c>
      <c r="K209" s="179"/>
      <c r="L209" s="98"/>
      <c r="M209" s="94" t="s">
        <v>644</v>
      </c>
      <c r="N209" s="95">
        <v>16</v>
      </c>
      <c r="O209" s="95">
        <v>16</v>
      </c>
      <c r="P209" s="95">
        <v>16</v>
      </c>
      <c r="Q209" s="95">
        <v>8.43</v>
      </c>
    </row>
    <row r="210" spans="1:17" s="96" customFormat="1" ht="17.25" customHeight="1" x14ac:dyDescent="0.25">
      <c r="A210" s="175">
        <v>9</v>
      </c>
      <c r="B210" s="113" t="s">
        <v>663</v>
      </c>
      <c r="C210" s="87" t="s">
        <v>664</v>
      </c>
      <c r="D210" s="88" t="s">
        <v>494</v>
      </c>
      <c r="E210" s="89" t="s">
        <v>665</v>
      </c>
      <c r="F210" s="90">
        <v>3.56</v>
      </c>
      <c r="G210" s="91">
        <v>90</v>
      </c>
      <c r="H210" s="178" t="s">
        <v>442</v>
      </c>
      <c r="I210" s="178" t="s">
        <v>406</v>
      </c>
      <c r="J210" s="179">
        <v>960000</v>
      </c>
      <c r="K210" s="179"/>
      <c r="L210" s="98"/>
      <c r="M210" s="94" t="s">
        <v>644</v>
      </c>
      <c r="N210" s="95">
        <v>18</v>
      </c>
      <c r="O210" s="95">
        <v>18</v>
      </c>
      <c r="P210" s="95">
        <v>18</v>
      </c>
      <c r="Q210" s="95">
        <v>8.52</v>
      </c>
    </row>
    <row r="211" spans="1:17" s="96" customFormat="1" ht="17.25" customHeight="1" x14ac:dyDescent="0.25">
      <c r="A211" s="175">
        <v>10</v>
      </c>
      <c r="B211" s="113" t="s">
        <v>666</v>
      </c>
      <c r="C211" s="87" t="s">
        <v>39</v>
      </c>
      <c r="D211" s="88" t="s">
        <v>26</v>
      </c>
      <c r="E211" s="89" t="s">
        <v>353</v>
      </c>
      <c r="F211" s="90">
        <v>3.56</v>
      </c>
      <c r="G211" s="91">
        <v>90</v>
      </c>
      <c r="H211" s="178" t="s">
        <v>442</v>
      </c>
      <c r="I211" s="178" t="s">
        <v>406</v>
      </c>
      <c r="J211" s="179">
        <v>960000</v>
      </c>
      <c r="K211" s="179"/>
      <c r="L211" s="98"/>
      <c r="M211" s="94" t="s">
        <v>644</v>
      </c>
      <c r="N211" s="95">
        <v>18</v>
      </c>
      <c r="O211" s="95">
        <v>18</v>
      </c>
      <c r="P211" s="95">
        <v>18</v>
      </c>
      <c r="Q211" s="95">
        <v>8.42</v>
      </c>
    </row>
    <row r="212" spans="1:17" s="96" customFormat="1" ht="17.25" customHeight="1" x14ac:dyDescent="0.25">
      <c r="A212" s="175">
        <v>11</v>
      </c>
      <c r="B212" s="113" t="s">
        <v>667</v>
      </c>
      <c r="C212" s="87" t="s">
        <v>668</v>
      </c>
      <c r="D212" s="88" t="s">
        <v>86</v>
      </c>
      <c r="E212" s="89" t="s">
        <v>669</v>
      </c>
      <c r="F212" s="90">
        <v>3.56</v>
      </c>
      <c r="G212" s="91">
        <v>90</v>
      </c>
      <c r="H212" s="178" t="s">
        <v>442</v>
      </c>
      <c r="I212" s="178" t="s">
        <v>406</v>
      </c>
      <c r="J212" s="179">
        <v>960000</v>
      </c>
      <c r="K212" s="179"/>
      <c r="L212" s="98"/>
      <c r="M212" s="94" t="s">
        <v>644</v>
      </c>
      <c r="N212" s="95">
        <v>18</v>
      </c>
      <c r="O212" s="95">
        <v>18</v>
      </c>
      <c r="P212" s="95">
        <v>18</v>
      </c>
      <c r="Q212" s="95">
        <v>8.31</v>
      </c>
    </row>
    <row r="213" spans="1:17" s="96" customFormat="1" ht="17.25" customHeight="1" x14ac:dyDescent="0.25">
      <c r="A213" s="175">
        <v>12</v>
      </c>
      <c r="B213" s="113" t="s">
        <v>670</v>
      </c>
      <c r="C213" s="87" t="s">
        <v>2</v>
      </c>
      <c r="D213" s="88" t="s">
        <v>671</v>
      </c>
      <c r="E213" s="89" t="s">
        <v>672</v>
      </c>
      <c r="F213" s="90">
        <v>3.56</v>
      </c>
      <c r="G213" s="91">
        <v>89</v>
      </c>
      <c r="H213" s="178" t="s">
        <v>405</v>
      </c>
      <c r="I213" s="178" t="s">
        <v>406</v>
      </c>
      <c r="J213" s="179">
        <v>960000</v>
      </c>
      <c r="K213" s="179"/>
      <c r="L213" s="98"/>
      <c r="M213" s="94" t="s">
        <v>644</v>
      </c>
      <c r="N213" s="95">
        <v>18</v>
      </c>
      <c r="O213" s="95">
        <v>18</v>
      </c>
      <c r="P213" s="95">
        <v>18</v>
      </c>
      <c r="Q213" s="95">
        <v>8.5</v>
      </c>
    </row>
    <row r="214" spans="1:17" s="96" customFormat="1" ht="17.25" customHeight="1" x14ac:dyDescent="0.25">
      <c r="A214" s="175">
        <v>13</v>
      </c>
      <c r="B214" s="113" t="s">
        <v>673</v>
      </c>
      <c r="C214" s="87" t="s">
        <v>68</v>
      </c>
      <c r="D214" s="88" t="s">
        <v>475</v>
      </c>
      <c r="E214" s="89" t="s">
        <v>674</v>
      </c>
      <c r="F214" s="90">
        <v>3.44</v>
      </c>
      <c r="G214" s="91">
        <v>90</v>
      </c>
      <c r="H214" s="178" t="s">
        <v>442</v>
      </c>
      <c r="I214" s="178" t="s">
        <v>406</v>
      </c>
      <c r="J214" s="179">
        <v>960000</v>
      </c>
      <c r="K214" s="179"/>
      <c r="L214" s="98"/>
      <c r="M214" s="94" t="s">
        <v>644</v>
      </c>
      <c r="N214" s="95">
        <v>18</v>
      </c>
      <c r="O214" s="95">
        <v>18</v>
      </c>
      <c r="P214" s="95">
        <v>18</v>
      </c>
      <c r="Q214" s="95">
        <v>8.3800000000000008</v>
      </c>
    </row>
    <row r="215" spans="1:17" s="96" customFormat="1" ht="17.25" customHeight="1" x14ac:dyDescent="0.25">
      <c r="A215" s="175">
        <v>14</v>
      </c>
      <c r="B215" s="113" t="s">
        <v>675</v>
      </c>
      <c r="C215" s="87" t="s">
        <v>2</v>
      </c>
      <c r="D215" s="88" t="s">
        <v>103</v>
      </c>
      <c r="E215" s="89" t="s">
        <v>676</v>
      </c>
      <c r="F215" s="90">
        <v>3.44</v>
      </c>
      <c r="G215" s="91">
        <v>90</v>
      </c>
      <c r="H215" s="178" t="s">
        <v>442</v>
      </c>
      <c r="I215" s="178" t="s">
        <v>406</v>
      </c>
      <c r="J215" s="179">
        <v>960000</v>
      </c>
      <c r="K215" s="179"/>
      <c r="L215" s="98"/>
      <c r="M215" s="94" t="s">
        <v>644</v>
      </c>
      <c r="N215" s="95">
        <v>18</v>
      </c>
      <c r="O215" s="95">
        <v>18</v>
      </c>
      <c r="P215" s="95">
        <v>18</v>
      </c>
      <c r="Q215" s="95">
        <v>8.2799999999999994</v>
      </c>
    </row>
    <row r="216" spans="1:17" s="96" customFormat="1" ht="17.25" customHeight="1" x14ac:dyDescent="0.25">
      <c r="A216" s="184">
        <v>15</v>
      </c>
      <c r="B216" s="113" t="s">
        <v>677</v>
      </c>
      <c r="C216" s="87" t="s">
        <v>678</v>
      </c>
      <c r="D216" s="88" t="s">
        <v>494</v>
      </c>
      <c r="E216" s="89" t="s">
        <v>679</v>
      </c>
      <c r="F216" s="90">
        <v>3.44</v>
      </c>
      <c r="G216" s="91">
        <v>89</v>
      </c>
      <c r="H216" s="180" t="s">
        <v>405</v>
      </c>
      <c r="I216" s="180" t="s">
        <v>406</v>
      </c>
      <c r="J216" s="181">
        <v>960000</v>
      </c>
      <c r="K216" s="181"/>
      <c r="L216" s="98"/>
      <c r="M216" s="94" t="s">
        <v>644</v>
      </c>
      <c r="N216" s="95">
        <v>18</v>
      </c>
      <c r="O216" s="95">
        <v>18</v>
      </c>
      <c r="P216" s="95">
        <v>18</v>
      </c>
      <c r="Q216" s="95">
        <v>8.4600000000000009</v>
      </c>
    </row>
    <row r="217" spans="1:17" ht="22.5" customHeight="1" x14ac:dyDescent="0.25">
      <c r="A217" s="316" t="s">
        <v>425</v>
      </c>
      <c r="B217" s="317"/>
      <c r="C217" s="317"/>
      <c r="D217" s="318"/>
      <c r="E217" s="46"/>
      <c r="F217" s="47"/>
      <c r="G217" s="48"/>
      <c r="H217" s="177"/>
      <c r="I217" s="167"/>
      <c r="J217" s="168">
        <f>SUM(J202:J216)</f>
        <v>15120000</v>
      </c>
      <c r="K217" s="124"/>
      <c r="L217" s="182"/>
      <c r="M217" s="6"/>
      <c r="N217" s="6"/>
      <c r="O217" s="6"/>
      <c r="P217" s="2"/>
      <c r="Q217" s="2"/>
    </row>
    <row r="218" spans="1:17" ht="18.75" customHeight="1" x14ac:dyDescent="0.25">
      <c r="A218" s="319" t="s">
        <v>1388</v>
      </c>
      <c r="B218" s="319"/>
      <c r="C218" s="319"/>
      <c r="D218" s="319"/>
      <c r="E218" s="319"/>
      <c r="F218" s="319"/>
      <c r="G218" s="319"/>
      <c r="H218" s="319"/>
      <c r="I218" s="319"/>
      <c r="J218" s="319"/>
      <c r="K218" s="319"/>
      <c r="L218" s="11"/>
      <c r="M218" s="11"/>
      <c r="N218" s="11"/>
      <c r="O218" s="11"/>
      <c r="P218" s="2"/>
      <c r="Q218" s="2"/>
    </row>
    <row r="219" spans="1:17" ht="18.75" customHeight="1" x14ac:dyDescent="0.25">
      <c r="A219" s="116"/>
      <c r="B219" s="116"/>
      <c r="C219" s="116"/>
      <c r="D219" s="116"/>
      <c r="E219" s="116"/>
      <c r="F219" s="116"/>
      <c r="G219" s="116"/>
      <c r="H219" s="116"/>
      <c r="I219" s="116"/>
      <c r="J219" s="116"/>
      <c r="K219" s="116"/>
      <c r="L219" s="11"/>
      <c r="M219" s="11"/>
      <c r="N219" s="11"/>
      <c r="O219" s="11"/>
      <c r="P219" s="2"/>
      <c r="Q219" s="2"/>
    </row>
    <row r="220" spans="1:17" s="30" customFormat="1" x14ac:dyDescent="0.25">
      <c r="A220" s="312" t="s">
        <v>426</v>
      </c>
      <c r="B220" s="312"/>
      <c r="C220" s="312"/>
      <c r="D220" s="312" t="s">
        <v>711</v>
      </c>
      <c r="E220" s="312"/>
      <c r="F220" s="312"/>
      <c r="G220" s="312"/>
      <c r="H220" s="312"/>
      <c r="I220" s="312" t="s">
        <v>427</v>
      </c>
      <c r="J220" s="312"/>
      <c r="K220" s="312"/>
    </row>
    <row r="221" spans="1:17" s="30" customFormat="1" ht="18.75" x14ac:dyDescent="0.3">
      <c r="A221" s="52"/>
      <c r="B221" s="112"/>
      <c r="C221" s="52"/>
      <c r="D221" s="312" t="s">
        <v>712</v>
      </c>
      <c r="E221" s="312"/>
      <c r="F221" s="312"/>
      <c r="G221" s="312"/>
      <c r="H221" s="312"/>
      <c r="I221" s="314" t="s">
        <v>428</v>
      </c>
      <c r="J221" s="314"/>
      <c r="K221" s="314"/>
    </row>
    <row r="222" spans="1:17" s="30" customFormat="1" ht="34.5" customHeight="1" x14ac:dyDescent="0.25">
      <c r="B222" s="112"/>
      <c r="D222" s="30" t="s">
        <v>429</v>
      </c>
      <c r="M222" s="30">
        <v>1</v>
      </c>
    </row>
    <row r="223" spans="1:17" s="30" customFormat="1" x14ac:dyDescent="0.25">
      <c r="B223" s="112"/>
    </row>
    <row r="224" spans="1:17" s="30" customFormat="1" ht="17.25" customHeight="1" x14ac:dyDescent="0.25">
      <c r="A224" s="314" t="s">
        <v>430</v>
      </c>
      <c r="B224" s="314"/>
      <c r="C224" s="314"/>
      <c r="D224" s="314" t="s">
        <v>431</v>
      </c>
      <c r="E224" s="314"/>
      <c r="F224" s="314"/>
      <c r="G224" s="314"/>
      <c r="H224" s="314"/>
      <c r="I224" s="314" t="s">
        <v>432</v>
      </c>
      <c r="J224" s="314"/>
      <c r="K224" s="314"/>
    </row>
    <row r="225" spans="1:17" customFormat="1" ht="21.75" customHeight="1" x14ac:dyDescent="0.3">
      <c r="A225" s="313" t="s">
        <v>410</v>
      </c>
      <c r="B225" s="313"/>
      <c r="C225" s="313"/>
      <c r="D225" s="313"/>
      <c r="E225" s="63"/>
      <c r="F225" s="32"/>
      <c r="I225" s="33"/>
    </row>
    <row r="226" spans="1:17" customFormat="1" ht="18.75" customHeight="1" x14ac:dyDescent="0.3">
      <c r="A226" s="314" t="s">
        <v>411</v>
      </c>
      <c r="B226" s="314"/>
      <c r="C226" s="314"/>
      <c r="D226" s="314"/>
      <c r="E226" s="62"/>
      <c r="F226" s="32"/>
      <c r="I226" s="33"/>
    </row>
    <row r="227" spans="1:17" customFormat="1" ht="6" customHeight="1" x14ac:dyDescent="0.3">
      <c r="A227" s="62"/>
      <c r="B227" s="110"/>
      <c r="C227" s="62"/>
      <c r="D227" s="62"/>
      <c r="E227" s="62"/>
      <c r="F227" s="32"/>
      <c r="I227" s="33"/>
    </row>
    <row r="228" spans="1:17" customFormat="1" ht="21" customHeight="1" x14ac:dyDescent="0.25">
      <c r="A228" s="314" t="s">
        <v>412</v>
      </c>
      <c r="B228" s="314"/>
      <c r="C228" s="314"/>
      <c r="D228" s="314"/>
      <c r="E228" s="314"/>
      <c r="F228" s="314"/>
      <c r="G228" s="314"/>
      <c r="H228" s="314"/>
      <c r="I228" s="314"/>
      <c r="J228" s="314"/>
      <c r="K228" s="314"/>
    </row>
    <row r="229" spans="1:17" customFormat="1" ht="21.75" customHeight="1" x14ac:dyDescent="0.25">
      <c r="A229" s="314" t="s">
        <v>1341</v>
      </c>
      <c r="B229" s="314"/>
      <c r="C229" s="314"/>
      <c r="D229" s="314"/>
      <c r="E229" s="314"/>
      <c r="F229" s="314"/>
      <c r="G229" s="314"/>
      <c r="H229" s="314"/>
      <c r="I229" s="314"/>
      <c r="J229" s="314"/>
    </row>
    <row r="230" spans="1:17" s="56" customFormat="1" ht="17.25" customHeight="1" x14ac:dyDescent="0.25">
      <c r="A230" s="315" t="s">
        <v>813</v>
      </c>
      <c r="B230" s="315"/>
      <c r="C230" s="315"/>
      <c r="D230" s="315"/>
      <c r="E230" s="315"/>
      <c r="F230" s="315"/>
      <c r="G230" s="315"/>
      <c r="H230" s="315"/>
      <c r="I230" s="315"/>
      <c r="J230" s="315"/>
    </row>
    <row r="231" spans="1:17" customFormat="1" ht="10.5" customHeight="1" x14ac:dyDescent="0.25">
      <c r="A231" s="35"/>
      <c r="B231" s="111"/>
      <c r="C231" s="37"/>
      <c r="D231" s="38"/>
      <c r="E231" s="35"/>
      <c r="F231" s="39"/>
      <c r="G231" s="35"/>
      <c r="H231" s="37"/>
      <c r="I231" s="40"/>
    </row>
    <row r="232" spans="1:17" s="43" customFormat="1" ht="20.25" customHeight="1" x14ac:dyDescent="0.2">
      <c r="A232" s="310" t="s">
        <v>401</v>
      </c>
      <c r="B232" s="310" t="s">
        <v>413</v>
      </c>
      <c r="C232" s="306" t="s">
        <v>414</v>
      </c>
      <c r="D232" s="307"/>
      <c r="E232" s="310" t="s">
        <v>415</v>
      </c>
      <c r="F232" s="41" t="s">
        <v>416</v>
      </c>
      <c r="G232" s="41" t="s">
        <v>416</v>
      </c>
      <c r="H232" s="41" t="s">
        <v>417</v>
      </c>
      <c r="I232" s="41" t="s">
        <v>418</v>
      </c>
      <c r="J232" s="42" t="s">
        <v>419</v>
      </c>
      <c r="K232" s="64" t="s">
        <v>420</v>
      </c>
    </row>
    <row r="233" spans="1:17" s="43" customFormat="1" ht="20.25" customHeight="1" x14ac:dyDescent="0.2">
      <c r="A233" s="311"/>
      <c r="B233" s="311"/>
      <c r="C233" s="308"/>
      <c r="D233" s="309"/>
      <c r="E233" s="311"/>
      <c r="F233" s="44" t="s">
        <v>421</v>
      </c>
      <c r="G233" s="44" t="s">
        <v>710</v>
      </c>
      <c r="H233" s="44" t="s">
        <v>422</v>
      </c>
      <c r="I233" s="44" t="s">
        <v>423</v>
      </c>
      <c r="J233" s="45" t="s">
        <v>424</v>
      </c>
      <c r="K233" s="65"/>
    </row>
    <row r="234" spans="1:17" s="96" customFormat="1" ht="22.5" customHeight="1" x14ac:dyDescent="0.25">
      <c r="A234" s="147">
        <v>1</v>
      </c>
      <c r="B234" s="190" t="s">
        <v>680</v>
      </c>
      <c r="C234" s="87" t="s">
        <v>681</v>
      </c>
      <c r="D234" s="88" t="s">
        <v>290</v>
      </c>
      <c r="E234" s="89" t="s">
        <v>682</v>
      </c>
      <c r="F234" s="90">
        <v>3.88</v>
      </c>
      <c r="G234" s="185">
        <v>91</v>
      </c>
      <c r="H234" s="118" t="s">
        <v>442</v>
      </c>
      <c r="I234" s="118" t="s">
        <v>442</v>
      </c>
      <c r="J234" s="119">
        <v>1050000</v>
      </c>
      <c r="K234" s="119"/>
      <c r="L234" s="186"/>
      <c r="M234" s="94" t="s">
        <v>683</v>
      </c>
      <c r="N234" s="95">
        <v>16</v>
      </c>
      <c r="O234" s="95">
        <v>16</v>
      </c>
      <c r="P234" s="95">
        <v>16</v>
      </c>
      <c r="Q234" s="95">
        <v>8.81</v>
      </c>
    </row>
    <row r="235" spans="1:17" s="96" customFormat="1" ht="22.5" customHeight="1" x14ac:dyDescent="0.25">
      <c r="A235" s="151">
        <v>2</v>
      </c>
      <c r="B235" s="190" t="s">
        <v>684</v>
      </c>
      <c r="C235" s="87" t="s">
        <v>63</v>
      </c>
      <c r="D235" s="88" t="s">
        <v>685</v>
      </c>
      <c r="E235" s="89" t="s">
        <v>686</v>
      </c>
      <c r="F235" s="90">
        <v>3.75</v>
      </c>
      <c r="G235" s="185">
        <v>90</v>
      </c>
      <c r="H235" s="120" t="s">
        <v>442</v>
      </c>
      <c r="I235" s="120" t="s">
        <v>442</v>
      </c>
      <c r="J235" s="121">
        <v>1050000</v>
      </c>
      <c r="K235" s="121"/>
      <c r="L235" s="186"/>
      <c r="M235" s="94" t="s">
        <v>683</v>
      </c>
      <c r="N235" s="95">
        <v>16</v>
      </c>
      <c r="O235" s="95">
        <v>16</v>
      </c>
      <c r="P235" s="95">
        <v>16</v>
      </c>
      <c r="Q235" s="95">
        <v>8.64</v>
      </c>
    </row>
    <row r="236" spans="1:17" s="96" customFormat="1" ht="22.5" customHeight="1" x14ac:dyDescent="0.25">
      <c r="A236" s="151">
        <v>3</v>
      </c>
      <c r="B236" s="190" t="s">
        <v>687</v>
      </c>
      <c r="C236" s="87" t="s">
        <v>31</v>
      </c>
      <c r="D236" s="88" t="s">
        <v>688</v>
      </c>
      <c r="E236" s="89" t="s">
        <v>689</v>
      </c>
      <c r="F236" s="90">
        <v>3.63</v>
      </c>
      <c r="G236" s="185">
        <v>90</v>
      </c>
      <c r="H236" s="120" t="s">
        <v>442</v>
      </c>
      <c r="I236" s="120" t="s">
        <v>442</v>
      </c>
      <c r="J236" s="121">
        <v>1050000</v>
      </c>
      <c r="K236" s="121"/>
      <c r="L236" s="186"/>
      <c r="M236" s="94" t="s">
        <v>683</v>
      </c>
      <c r="N236" s="95">
        <v>16</v>
      </c>
      <c r="O236" s="95">
        <v>16</v>
      </c>
      <c r="P236" s="95">
        <v>16</v>
      </c>
      <c r="Q236" s="95">
        <v>8.51</v>
      </c>
    </row>
    <row r="237" spans="1:17" s="96" customFormat="1" ht="22.5" customHeight="1" x14ac:dyDescent="0.25">
      <c r="A237" s="151">
        <v>4</v>
      </c>
      <c r="B237" s="190" t="s">
        <v>690</v>
      </c>
      <c r="C237" s="87" t="s">
        <v>691</v>
      </c>
      <c r="D237" s="88" t="s">
        <v>475</v>
      </c>
      <c r="E237" s="89" t="s">
        <v>46</v>
      </c>
      <c r="F237" s="90">
        <v>3.63</v>
      </c>
      <c r="G237" s="185">
        <v>91</v>
      </c>
      <c r="H237" s="120" t="s">
        <v>442</v>
      </c>
      <c r="I237" s="120" t="s">
        <v>442</v>
      </c>
      <c r="J237" s="121">
        <v>1050000</v>
      </c>
      <c r="K237" s="121"/>
      <c r="L237" s="186"/>
      <c r="M237" s="94" t="s">
        <v>683</v>
      </c>
      <c r="N237" s="95">
        <v>16</v>
      </c>
      <c r="O237" s="95">
        <v>16</v>
      </c>
      <c r="P237" s="95">
        <v>16</v>
      </c>
      <c r="Q237" s="95">
        <v>8.6300000000000008</v>
      </c>
    </row>
    <row r="238" spans="1:17" s="96" customFormat="1" ht="22.5" customHeight="1" x14ac:dyDescent="0.25">
      <c r="A238" s="151">
        <v>5</v>
      </c>
      <c r="B238" s="190" t="s">
        <v>692</v>
      </c>
      <c r="C238" s="87" t="s">
        <v>63</v>
      </c>
      <c r="D238" s="88" t="s">
        <v>102</v>
      </c>
      <c r="E238" s="89" t="s">
        <v>693</v>
      </c>
      <c r="F238" s="90">
        <v>3.63</v>
      </c>
      <c r="G238" s="185">
        <v>90</v>
      </c>
      <c r="H238" s="120" t="s">
        <v>442</v>
      </c>
      <c r="I238" s="120" t="s">
        <v>442</v>
      </c>
      <c r="J238" s="121">
        <v>1050000</v>
      </c>
      <c r="K238" s="121"/>
      <c r="L238" s="186"/>
      <c r="M238" s="94" t="s">
        <v>683</v>
      </c>
      <c r="N238" s="95">
        <v>16</v>
      </c>
      <c r="O238" s="95">
        <v>16</v>
      </c>
      <c r="P238" s="95">
        <v>16</v>
      </c>
      <c r="Q238" s="95">
        <v>8.51</v>
      </c>
    </row>
    <row r="239" spans="1:17" s="96" customFormat="1" ht="22.5" customHeight="1" x14ac:dyDescent="0.25">
      <c r="A239" s="151">
        <v>6</v>
      </c>
      <c r="B239" s="190" t="s">
        <v>694</v>
      </c>
      <c r="C239" s="87" t="s">
        <v>695</v>
      </c>
      <c r="D239" s="88" t="s">
        <v>43</v>
      </c>
      <c r="E239" s="89" t="s">
        <v>696</v>
      </c>
      <c r="F239" s="90">
        <v>3.63</v>
      </c>
      <c r="G239" s="185">
        <v>91</v>
      </c>
      <c r="H239" s="120" t="s">
        <v>442</v>
      </c>
      <c r="I239" s="120" t="s">
        <v>442</v>
      </c>
      <c r="J239" s="121">
        <v>1050000</v>
      </c>
      <c r="K239" s="121"/>
      <c r="L239" s="186"/>
      <c r="M239" s="94" t="s">
        <v>683</v>
      </c>
      <c r="N239" s="95">
        <v>16</v>
      </c>
      <c r="O239" s="95">
        <v>16</v>
      </c>
      <c r="P239" s="95">
        <v>16</v>
      </c>
      <c r="Q239" s="95">
        <v>8.49</v>
      </c>
    </row>
    <row r="240" spans="1:17" s="96" customFormat="1" ht="22.5" customHeight="1" x14ac:dyDescent="0.25">
      <c r="A240" s="151">
        <v>7</v>
      </c>
      <c r="B240" s="190" t="s">
        <v>697</v>
      </c>
      <c r="C240" s="87" t="s">
        <v>698</v>
      </c>
      <c r="D240" s="88" t="s">
        <v>699</v>
      </c>
      <c r="E240" s="89" t="s">
        <v>700</v>
      </c>
      <c r="F240" s="90">
        <v>3.5</v>
      </c>
      <c r="G240" s="185">
        <v>92</v>
      </c>
      <c r="H240" s="120" t="s">
        <v>442</v>
      </c>
      <c r="I240" s="120" t="s">
        <v>406</v>
      </c>
      <c r="J240" s="121">
        <v>960000</v>
      </c>
      <c r="K240" s="121"/>
      <c r="L240" s="186"/>
      <c r="M240" s="94" t="s">
        <v>683</v>
      </c>
      <c r="N240" s="95">
        <v>16</v>
      </c>
      <c r="O240" s="95">
        <v>16</v>
      </c>
      <c r="P240" s="95">
        <v>16</v>
      </c>
      <c r="Q240" s="95">
        <v>8.34</v>
      </c>
    </row>
    <row r="241" spans="1:17" s="96" customFormat="1" ht="22.5" customHeight="1" x14ac:dyDescent="0.25">
      <c r="A241" s="151">
        <v>8</v>
      </c>
      <c r="B241" s="190" t="s">
        <v>701</v>
      </c>
      <c r="C241" s="87" t="s">
        <v>31</v>
      </c>
      <c r="D241" s="88" t="s">
        <v>26</v>
      </c>
      <c r="E241" s="89" t="s">
        <v>702</v>
      </c>
      <c r="F241" s="90">
        <v>3.5</v>
      </c>
      <c r="G241" s="185">
        <v>91</v>
      </c>
      <c r="H241" s="120" t="s">
        <v>442</v>
      </c>
      <c r="I241" s="120" t="s">
        <v>406</v>
      </c>
      <c r="J241" s="121">
        <v>960000</v>
      </c>
      <c r="K241" s="121"/>
      <c r="L241" s="186"/>
      <c r="M241" s="94" t="s">
        <v>683</v>
      </c>
      <c r="N241" s="95">
        <v>16</v>
      </c>
      <c r="O241" s="95">
        <v>16</v>
      </c>
      <c r="P241" s="95">
        <v>16</v>
      </c>
      <c r="Q241" s="95">
        <v>8.59</v>
      </c>
    </row>
    <row r="242" spans="1:17" s="96" customFormat="1" ht="22.5" customHeight="1" x14ac:dyDescent="0.25">
      <c r="A242" s="151">
        <v>9</v>
      </c>
      <c r="B242" s="190" t="s">
        <v>703</v>
      </c>
      <c r="C242" s="87" t="s">
        <v>704</v>
      </c>
      <c r="D242" s="88" t="s">
        <v>32</v>
      </c>
      <c r="E242" s="89" t="s">
        <v>600</v>
      </c>
      <c r="F242" s="90">
        <v>3.5</v>
      </c>
      <c r="G242" s="185">
        <v>90</v>
      </c>
      <c r="H242" s="120" t="s">
        <v>442</v>
      </c>
      <c r="I242" s="120" t="s">
        <v>406</v>
      </c>
      <c r="J242" s="121">
        <v>960000</v>
      </c>
      <c r="K242" s="121"/>
      <c r="L242" s="186"/>
      <c r="M242" s="94" t="s">
        <v>683</v>
      </c>
      <c r="N242" s="95">
        <v>16</v>
      </c>
      <c r="O242" s="95">
        <v>16</v>
      </c>
      <c r="P242" s="95">
        <v>16</v>
      </c>
      <c r="Q242" s="95">
        <v>8.44</v>
      </c>
    </row>
    <row r="243" spans="1:17" s="96" customFormat="1" ht="22.5" customHeight="1" x14ac:dyDescent="0.25">
      <c r="A243" s="151">
        <v>10</v>
      </c>
      <c r="B243" s="190" t="s">
        <v>705</v>
      </c>
      <c r="C243" s="87" t="s">
        <v>63</v>
      </c>
      <c r="D243" s="88" t="s">
        <v>89</v>
      </c>
      <c r="E243" s="89" t="s">
        <v>316</v>
      </c>
      <c r="F243" s="90">
        <v>3.5</v>
      </c>
      <c r="G243" s="185">
        <v>90</v>
      </c>
      <c r="H243" s="120" t="s">
        <v>442</v>
      </c>
      <c r="I243" s="120" t="s">
        <v>406</v>
      </c>
      <c r="J243" s="121">
        <v>960000</v>
      </c>
      <c r="K243" s="121"/>
      <c r="L243" s="186"/>
      <c r="M243" s="94" t="s">
        <v>683</v>
      </c>
      <c r="N243" s="95">
        <v>16</v>
      </c>
      <c r="O243" s="95">
        <v>16</v>
      </c>
      <c r="P243" s="95">
        <v>16</v>
      </c>
      <c r="Q243" s="95">
        <v>8.39</v>
      </c>
    </row>
    <row r="244" spans="1:17" s="96" customFormat="1" ht="22.5" customHeight="1" x14ac:dyDescent="0.25">
      <c r="A244" s="155">
        <v>11</v>
      </c>
      <c r="B244" s="190" t="s">
        <v>706</v>
      </c>
      <c r="C244" s="87" t="s">
        <v>707</v>
      </c>
      <c r="D244" s="88" t="s">
        <v>75</v>
      </c>
      <c r="E244" s="89" t="s">
        <v>708</v>
      </c>
      <c r="F244" s="90">
        <v>3.5</v>
      </c>
      <c r="G244" s="185">
        <v>90</v>
      </c>
      <c r="H244" s="145" t="s">
        <v>442</v>
      </c>
      <c r="I244" s="145" t="s">
        <v>406</v>
      </c>
      <c r="J244" s="146">
        <v>960000</v>
      </c>
      <c r="K244" s="146"/>
      <c r="L244" s="187"/>
      <c r="M244" s="94" t="s">
        <v>683</v>
      </c>
      <c r="N244" s="95">
        <v>16</v>
      </c>
      <c r="O244" s="95">
        <v>16</v>
      </c>
      <c r="P244" s="95">
        <v>16</v>
      </c>
      <c r="Q244" s="95">
        <v>8.56</v>
      </c>
    </row>
    <row r="245" spans="1:17" ht="22.5" customHeight="1" x14ac:dyDescent="0.25">
      <c r="A245" s="316" t="s">
        <v>425</v>
      </c>
      <c r="B245" s="317"/>
      <c r="C245" s="317"/>
      <c r="D245" s="318"/>
      <c r="E245" s="46"/>
      <c r="F245" s="47"/>
      <c r="G245" s="48"/>
      <c r="H245" s="177"/>
      <c r="I245" s="167"/>
      <c r="J245" s="168">
        <f>SUM(J230:J244)</f>
        <v>11100000</v>
      </c>
      <c r="K245" s="124"/>
      <c r="L245" s="182"/>
      <c r="M245" s="6"/>
      <c r="N245" s="6"/>
      <c r="O245" s="6"/>
      <c r="P245" s="2"/>
      <c r="Q245" s="2"/>
    </row>
    <row r="246" spans="1:17" ht="18.75" customHeight="1" x14ac:dyDescent="0.25">
      <c r="A246" s="319" t="s">
        <v>1403</v>
      </c>
      <c r="B246" s="319"/>
      <c r="C246" s="319"/>
      <c r="D246" s="319"/>
      <c r="E246" s="319"/>
      <c r="F246" s="319"/>
      <c r="G246" s="319"/>
      <c r="H246" s="319"/>
      <c r="I246" s="319"/>
      <c r="J246" s="319"/>
      <c r="K246" s="319"/>
      <c r="L246" s="11"/>
      <c r="M246" s="11"/>
      <c r="N246" s="11"/>
      <c r="O246" s="11"/>
      <c r="P246" s="2"/>
      <c r="Q246" s="2"/>
    </row>
    <row r="247" spans="1:17" ht="9.75" customHeight="1" x14ac:dyDescent="0.25">
      <c r="A247" s="61"/>
      <c r="B247" s="85"/>
      <c r="C247" s="61"/>
      <c r="D247" s="61"/>
      <c r="E247" s="11"/>
      <c r="F247" s="12"/>
      <c r="G247" s="57"/>
      <c r="H247" s="57"/>
      <c r="I247" s="58"/>
      <c r="J247" s="58"/>
      <c r="K247" s="11"/>
      <c r="L247" s="11"/>
      <c r="M247" s="11"/>
      <c r="N247" s="11"/>
      <c r="O247" s="11"/>
      <c r="P247" s="2"/>
      <c r="Q247" s="2"/>
    </row>
    <row r="248" spans="1:17" s="30" customFormat="1" x14ac:dyDescent="0.25">
      <c r="A248" s="312" t="s">
        <v>426</v>
      </c>
      <c r="B248" s="312"/>
      <c r="C248" s="312"/>
      <c r="D248" s="312" t="s">
        <v>711</v>
      </c>
      <c r="E248" s="312"/>
      <c r="F248" s="312"/>
      <c r="G248" s="312"/>
      <c r="H248" s="312"/>
      <c r="I248" s="312" t="s">
        <v>427</v>
      </c>
      <c r="J248" s="312"/>
      <c r="K248" s="312"/>
    </row>
    <row r="249" spans="1:17" s="30" customFormat="1" ht="18.75" x14ac:dyDescent="0.3">
      <c r="A249" s="52"/>
      <c r="B249" s="112"/>
      <c r="C249" s="52"/>
      <c r="D249" s="312" t="s">
        <v>712</v>
      </c>
      <c r="E249" s="312"/>
      <c r="F249" s="312"/>
      <c r="G249" s="312"/>
      <c r="H249" s="312"/>
      <c r="I249" s="314" t="s">
        <v>428</v>
      </c>
      <c r="J249" s="314"/>
      <c r="K249" s="314"/>
    </row>
    <row r="250" spans="1:17" s="30" customFormat="1" ht="49.5" customHeight="1" x14ac:dyDescent="0.25">
      <c r="B250" s="112"/>
      <c r="D250" s="30" t="s">
        <v>429</v>
      </c>
      <c r="M250" s="30">
        <v>1</v>
      </c>
    </row>
    <row r="251" spans="1:17" s="30" customFormat="1" x14ac:dyDescent="0.25">
      <c r="B251" s="112"/>
    </row>
    <row r="252" spans="1:17" s="30" customFormat="1" ht="17.25" customHeight="1" x14ac:dyDescent="0.25">
      <c r="A252" s="314" t="s">
        <v>430</v>
      </c>
      <c r="B252" s="314"/>
      <c r="C252" s="314"/>
      <c r="D252" s="314" t="s">
        <v>431</v>
      </c>
      <c r="E252" s="314"/>
      <c r="F252" s="314"/>
      <c r="G252" s="314"/>
      <c r="H252" s="314"/>
      <c r="I252" s="314" t="s">
        <v>432</v>
      </c>
      <c r="J252" s="314"/>
      <c r="K252" s="314"/>
    </row>
  </sheetData>
  <mergeCells count="152">
    <mergeCell ref="D252:H252"/>
    <mergeCell ref="I252:K252"/>
    <mergeCell ref="A29:K29"/>
    <mergeCell ref="A61:D61"/>
    <mergeCell ref="A62:K62"/>
    <mergeCell ref="A84:K84"/>
    <mergeCell ref="A125:K125"/>
    <mergeCell ref="A149:K149"/>
    <mergeCell ref="A186:K186"/>
    <mergeCell ref="A218:K218"/>
    <mergeCell ref="A245:D245"/>
    <mergeCell ref="A246:K246"/>
    <mergeCell ref="A228:K228"/>
    <mergeCell ref="A252:C252"/>
    <mergeCell ref="I31:K31"/>
    <mergeCell ref="I32:K32"/>
    <mergeCell ref="I35:K35"/>
    <mergeCell ref="D31:H31"/>
    <mergeCell ref="D32:H32"/>
    <mergeCell ref="D35:H35"/>
    <mergeCell ref="A64:C64"/>
    <mergeCell ref="D64:H64"/>
    <mergeCell ref="I64:K64"/>
    <mergeCell ref="D65:H65"/>
    <mergeCell ref="A224:C224"/>
    <mergeCell ref="A225:D225"/>
    <mergeCell ref="A226:D226"/>
    <mergeCell ref="D224:H224"/>
    <mergeCell ref="I224:K224"/>
    <mergeCell ref="A217:D217"/>
    <mergeCell ref="A220:C220"/>
    <mergeCell ref="D220:H220"/>
    <mergeCell ref="I220:K220"/>
    <mergeCell ref="D221:H221"/>
    <mergeCell ref="I221:K221"/>
    <mergeCell ref="A248:C248"/>
    <mergeCell ref="D248:H248"/>
    <mergeCell ref="I248:K248"/>
    <mergeCell ref="D249:H249"/>
    <mergeCell ref="I249:K249"/>
    <mergeCell ref="A229:J229"/>
    <mergeCell ref="A230:J230"/>
    <mergeCell ref="A232:A233"/>
    <mergeCell ref="B232:B233"/>
    <mergeCell ref="C232:D233"/>
    <mergeCell ref="E232:E233"/>
    <mergeCell ref="A196:J196"/>
    <mergeCell ref="A197:J197"/>
    <mergeCell ref="A198:J198"/>
    <mergeCell ref="A200:A201"/>
    <mergeCell ref="B200:B201"/>
    <mergeCell ref="C200:D201"/>
    <mergeCell ref="E200:E201"/>
    <mergeCell ref="A192:C192"/>
    <mergeCell ref="A193:D193"/>
    <mergeCell ref="A194:D194"/>
    <mergeCell ref="D192:H192"/>
    <mergeCell ref="I192:K192"/>
    <mergeCell ref="A185:D185"/>
    <mergeCell ref="A188:C188"/>
    <mergeCell ref="D188:H188"/>
    <mergeCell ref="I188:K188"/>
    <mergeCell ref="D189:H189"/>
    <mergeCell ref="I189:K189"/>
    <mergeCell ref="A165:J165"/>
    <mergeCell ref="A166:J166"/>
    <mergeCell ref="A167:J167"/>
    <mergeCell ref="A169:A170"/>
    <mergeCell ref="B169:B170"/>
    <mergeCell ref="C169:D170"/>
    <mergeCell ref="E169:E170"/>
    <mergeCell ref="A155:C155"/>
    <mergeCell ref="A162:D162"/>
    <mergeCell ref="A163:D163"/>
    <mergeCell ref="D155:H155"/>
    <mergeCell ref="I155:K155"/>
    <mergeCell ref="A148:D148"/>
    <mergeCell ref="A151:C151"/>
    <mergeCell ref="D151:H151"/>
    <mergeCell ref="I151:K151"/>
    <mergeCell ref="D152:H152"/>
    <mergeCell ref="I152:K152"/>
    <mergeCell ref="A135:J135"/>
    <mergeCell ref="A136:J136"/>
    <mergeCell ref="A137:J137"/>
    <mergeCell ref="A139:A140"/>
    <mergeCell ref="B139:B140"/>
    <mergeCell ref="C139:D140"/>
    <mergeCell ref="E139:E140"/>
    <mergeCell ref="A131:C131"/>
    <mergeCell ref="A132:D132"/>
    <mergeCell ref="A133:D133"/>
    <mergeCell ref="D131:H131"/>
    <mergeCell ref="I131:K131"/>
    <mergeCell ref="A124:D124"/>
    <mergeCell ref="A127:C127"/>
    <mergeCell ref="D127:H127"/>
    <mergeCell ref="I127:K127"/>
    <mergeCell ref="D128:H128"/>
    <mergeCell ref="I128:K128"/>
    <mergeCell ref="A104:J104"/>
    <mergeCell ref="A105:J105"/>
    <mergeCell ref="A106:J106"/>
    <mergeCell ref="A108:A109"/>
    <mergeCell ref="B108:B109"/>
    <mergeCell ref="C108:D109"/>
    <mergeCell ref="E108:E109"/>
    <mergeCell ref="A90:C90"/>
    <mergeCell ref="A101:D101"/>
    <mergeCell ref="A102:D102"/>
    <mergeCell ref="D90:H90"/>
    <mergeCell ref="I90:K90"/>
    <mergeCell ref="A83:D83"/>
    <mergeCell ref="A86:C86"/>
    <mergeCell ref="D86:H86"/>
    <mergeCell ref="I86:K86"/>
    <mergeCell ref="D87:H87"/>
    <mergeCell ref="I87:K87"/>
    <mergeCell ref="A73:J73"/>
    <mergeCell ref="A74:J74"/>
    <mergeCell ref="A75:J75"/>
    <mergeCell ref="A77:A78"/>
    <mergeCell ref="B77:B78"/>
    <mergeCell ref="C77:D78"/>
    <mergeCell ref="E77:E78"/>
    <mergeCell ref="A70:D70"/>
    <mergeCell ref="A71:D71"/>
    <mergeCell ref="D68:H68"/>
    <mergeCell ref="I68:K68"/>
    <mergeCell ref="A43:A44"/>
    <mergeCell ref="B43:B44"/>
    <mergeCell ref="C43:D44"/>
    <mergeCell ref="E43:E44"/>
    <mergeCell ref="A36:D36"/>
    <mergeCell ref="A37:D37"/>
    <mergeCell ref="A39:J39"/>
    <mergeCell ref="A40:J40"/>
    <mergeCell ref="A41:J41"/>
    <mergeCell ref="I65:K65"/>
    <mergeCell ref="A68:C68"/>
    <mergeCell ref="A35:C35"/>
    <mergeCell ref="A1:D1"/>
    <mergeCell ref="A2:D2"/>
    <mergeCell ref="A4:J4"/>
    <mergeCell ref="A5:J5"/>
    <mergeCell ref="A6:J6"/>
    <mergeCell ref="A28:D28"/>
    <mergeCell ref="A31:C31"/>
    <mergeCell ref="A8:A9"/>
    <mergeCell ref="B8:B9"/>
    <mergeCell ref="C8:D9"/>
    <mergeCell ref="E8:E9"/>
  </mergeCells>
  <pageMargins left="1.23" right="0.2" top="0.22" bottom="0.2" header="0.27" footer="0.2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7"/>
  <sheetViews>
    <sheetView topLeftCell="A154" workbookViewId="0">
      <selection activeCell="A162" sqref="A162:K162"/>
    </sheetView>
  </sheetViews>
  <sheetFormatPr defaultRowHeight="15.75" x14ac:dyDescent="0.25"/>
  <cols>
    <col min="1" max="1" width="4.7109375" style="1" customWidth="1"/>
    <col min="2" max="2" width="16" style="115" customWidth="1"/>
    <col min="3" max="3" width="17.7109375" style="2" customWidth="1"/>
    <col min="4" max="4" width="8.140625" style="2" customWidth="1"/>
    <col min="5" max="5" width="13.140625" style="1" customWidth="1"/>
    <col min="6" max="6" width="9.28515625" style="1" customWidth="1"/>
    <col min="7" max="7" width="7.85546875" style="1" customWidth="1"/>
    <col min="8" max="9" width="11.5703125" style="2" customWidth="1"/>
    <col min="10" max="10" width="13.140625" style="24" customWidth="1"/>
    <col min="11" max="11" width="15.7109375" style="24" customWidth="1"/>
    <col min="12" max="12" width="9.140625" style="2"/>
    <col min="13" max="13" width="7.85546875" style="1" customWidth="1"/>
    <col min="14" max="16" width="5" style="1" customWidth="1"/>
    <col min="17" max="17" width="7" style="1" customWidth="1"/>
    <col min="18" max="18" width="5.28515625" style="1" customWidth="1"/>
    <col min="19" max="19" width="14.5703125" style="2" bestFit="1" customWidth="1"/>
    <col min="20" max="16384" width="9.140625" style="2"/>
  </cols>
  <sheetData>
    <row r="1" spans="1:17" customFormat="1" ht="21.75" customHeight="1" x14ac:dyDescent="0.3">
      <c r="A1" s="313" t="s">
        <v>410</v>
      </c>
      <c r="B1" s="313"/>
      <c r="C1" s="313"/>
      <c r="D1" s="313"/>
      <c r="E1" s="31"/>
      <c r="F1" s="32"/>
      <c r="G1" s="32"/>
      <c r="J1" s="33"/>
    </row>
    <row r="2" spans="1:17" customFormat="1" ht="21.75" customHeight="1" x14ac:dyDescent="0.3">
      <c r="A2" s="314" t="s">
        <v>411</v>
      </c>
      <c r="B2" s="314"/>
      <c r="C2" s="314"/>
      <c r="D2" s="314"/>
      <c r="E2" s="34"/>
      <c r="F2" s="32"/>
      <c r="G2" s="32"/>
      <c r="J2" s="33"/>
    </row>
    <row r="3" spans="1:17" customFormat="1" ht="6" customHeight="1" x14ac:dyDescent="0.3">
      <c r="A3" s="34"/>
      <c r="B3" s="110"/>
      <c r="C3" s="34"/>
      <c r="D3" s="34"/>
      <c r="E3" s="34"/>
      <c r="F3" s="32"/>
      <c r="G3" s="32"/>
      <c r="J3" s="33"/>
    </row>
    <row r="4" spans="1:17" customFormat="1" ht="21" customHeight="1" x14ac:dyDescent="0.25">
      <c r="A4" s="314" t="s">
        <v>412</v>
      </c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17" customFormat="1" ht="21.75" customHeight="1" x14ac:dyDescent="0.25">
      <c r="A5" s="314" t="s">
        <v>1343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</row>
    <row r="6" spans="1:17" s="56" customFormat="1" ht="20.25" customHeight="1" x14ac:dyDescent="0.25">
      <c r="A6" s="315" t="s">
        <v>813</v>
      </c>
      <c r="B6" s="315"/>
      <c r="C6" s="315"/>
      <c r="D6" s="315"/>
      <c r="E6" s="315"/>
      <c r="F6" s="315"/>
      <c r="G6" s="315"/>
      <c r="H6" s="315"/>
      <c r="I6" s="315"/>
      <c r="J6" s="315"/>
      <c r="K6" s="315"/>
    </row>
    <row r="7" spans="1:17" customFormat="1" ht="10.5" customHeight="1" x14ac:dyDescent="0.25">
      <c r="A7" s="35"/>
      <c r="B7" s="111"/>
      <c r="C7" s="37"/>
      <c r="D7" s="38"/>
      <c r="E7" s="35"/>
      <c r="F7" s="39"/>
      <c r="G7" s="39"/>
      <c r="H7" s="35"/>
      <c r="I7" s="37"/>
      <c r="J7" s="40"/>
    </row>
    <row r="8" spans="1:17" s="43" customFormat="1" ht="24.75" customHeight="1" x14ac:dyDescent="0.2">
      <c r="A8" s="310" t="s">
        <v>401</v>
      </c>
      <c r="B8" s="310" t="s">
        <v>413</v>
      </c>
      <c r="C8" s="306" t="s">
        <v>414</v>
      </c>
      <c r="D8" s="307"/>
      <c r="E8" s="310" t="s">
        <v>415</v>
      </c>
      <c r="F8" s="41" t="s">
        <v>416</v>
      </c>
      <c r="G8" s="41" t="s">
        <v>735</v>
      </c>
      <c r="H8" s="41" t="s">
        <v>417</v>
      </c>
      <c r="I8" s="41" t="s">
        <v>418</v>
      </c>
      <c r="J8" s="42" t="s">
        <v>419</v>
      </c>
      <c r="K8" s="310" t="s">
        <v>420</v>
      </c>
    </row>
    <row r="9" spans="1:17" s="43" customFormat="1" ht="24.75" customHeight="1" x14ac:dyDescent="0.2">
      <c r="A9" s="311"/>
      <c r="B9" s="311"/>
      <c r="C9" s="308"/>
      <c r="D9" s="309"/>
      <c r="E9" s="311"/>
      <c r="F9" s="44" t="s">
        <v>421</v>
      </c>
      <c r="G9" s="44" t="s">
        <v>709</v>
      </c>
      <c r="H9" s="44" t="s">
        <v>422</v>
      </c>
      <c r="I9" s="44" t="s">
        <v>423</v>
      </c>
      <c r="J9" s="45" t="s">
        <v>424</v>
      </c>
      <c r="K9" s="311"/>
    </row>
    <row r="10" spans="1:17" s="96" customFormat="1" ht="17.25" customHeight="1" x14ac:dyDescent="0.25">
      <c r="A10" s="183">
        <v>1</v>
      </c>
      <c r="B10" s="196" t="s">
        <v>713</v>
      </c>
      <c r="C10" s="192" t="s">
        <v>31</v>
      </c>
      <c r="D10" s="193" t="s">
        <v>15</v>
      </c>
      <c r="E10" s="194" t="s">
        <v>714</v>
      </c>
      <c r="F10" s="195">
        <v>3.43</v>
      </c>
      <c r="G10" s="178">
        <v>92</v>
      </c>
      <c r="H10" s="104" t="s">
        <v>442</v>
      </c>
      <c r="I10" s="104" t="s">
        <v>406</v>
      </c>
      <c r="J10" s="105">
        <v>960000</v>
      </c>
      <c r="K10" s="105"/>
      <c r="L10" s="186"/>
      <c r="M10" s="188" t="s">
        <v>107</v>
      </c>
      <c r="N10" s="189">
        <v>16</v>
      </c>
      <c r="O10" s="189">
        <v>14</v>
      </c>
      <c r="P10" s="189">
        <v>14</v>
      </c>
      <c r="Q10" s="189">
        <v>8.39</v>
      </c>
    </row>
    <row r="11" spans="1:17" s="96" customFormat="1" ht="17.25" customHeight="1" x14ac:dyDescent="0.25">
      <c r="A11" s="175">
        <v>2</v>
      </c>
      <c r="B11" s="196" t="s">
        <v>715</v>
      </c>
      <c r="C11" s="192" t="s">
        <v>3</v>
      </c>
      <c r="D11" s="193" t="s">
        <v>21</v>
      </c>
      <c r="E11" s="194" t="s">
        <v>716</v>
      </c>
      <c r="F11" s="195">
        <v>3.43</v>
      </c>
      <c r="G11" s="178">
        <v>90</v>
      </c>
      <c r="H11" s="178" t="s">
        <v>442</v>
      </c>
      <c r="I11" s="178" t="s">
        <v>406</v>
      </c>
      <c r="J11" s="179">
        <v>960000</v>
      </c>
      <c r="K11" s="179"/>
      <c r="L11" s="186"/>
      <c r="M11" s="188" t="s">
        <v>107</v>
      </c>
      <c r="N11" s="189">
        <v>16</v>
      </c>
      <c r="O11" s="189">
        <v>14</v>
      </c>
      <c r="P11" s="189">
        <v>14</v>
      </c>
      <c r="Q11" s="189">
        <v>8.3699999999999992</v>
      </c>
    </row>
    <row r="12" spans="1:17" s="96" customFormat="1" ht="17.25" customHeight="1" x14ac:dyDescent="0.25">
      <c r="A12" s="175">
        <v>3</v>
      </c>
      <c r="B12" s="196" t="s">
        <v>717</v>
      </c>
      <c r="C12" s="192" t="s">
        <v>718</v>
      </c>
      <c r="D12" s="193" t="s">
        <v>21</v>
      </c>
      <c r="E12" s="194" t="s">
        <v>719</v>
      </c>
      <c r="F12" s="195">
        <v>3.43</v>
      </c>
      <c r="G12" s="178">
        <v>87</v>
      </c>
      <c r="H12" s="178" t="s">
        <v>405</v>
      </c>
      <c r="I12" s="178" t="s">
        <v>406</v>
      </c>
      <c r="J12" s="179">
        <v>960000</v>
      </c>
      <c r="K12" s="179"/>
      <c r="L12" s="186"/>
      <c r="M12" s="188" t="s">
        <v>107</v>
      </c>
      <c r="N12" s="189">
        <v>16</v>
      </c>
      <c r="O12" s="189">
        <v>14</v>
      </c>
      <c r="P12" s="189">
        <v>14</v>
      </c>
      <c r="Q12" s="189">
        <v>8.32</v>
      </c>
    </row>
    <row r="13" spans="1:17" s="96" customFormat="1" ht="17.25" customHeight="1" x14ac:dyDescent="0.25">
      <c r="A13" s="175">
        <v>4</v>
      </c>
      <c r="B13" s="196" t="s">
        <v>720</v>
      </c>
      <c r="C13" s="192" t="s">
        <v>93</v>
      </c>
      <c r="D13" s="193" t="s">
        <v>721</v>
      </c>
      <c r="E13" s="194" t="s">
        <v>722</v>
      </c>
      <c r="F13" s="195">
        <v>3.43</v>
      </c>
      <c r="G13" s="178">
        <v>87</v>
      </c>
      <c r="H13" s="178" t="s">
        <v>405</v>
      </c>
      <c r="I13" s="178" t="s">
        <v>406</v>
      </c>
      <c r="J13" s="179">
        <v>960000</v>
      </c>
      <c r="K13" s="179"/>
      <c r="L13" s="186"/>
      <c r="M13" s="188" t="s">
        <v>107</v>
      </c>
      <c r="N13" s="189">
        <v>16</v>
      </c>
      <c r="O13" s="189">
        <v>14</v>
      </c>
      <c r="P13" s="189">
        <v>14</v>
      </c>
      <c r="Q13" s="189">
        <v>8.39</v>
      </c>
    </row>
    <row r="14" spans="1:17" s="96" customFormat="1" ht="17.25" customHeight="1" x14ac:dyDescent="0.25">
      <c r="A14" s="175">
        <v>5</v>
      </c>
      <c r="B14" s="196" t="s">
        <v>723</v>
      </c>
      <c r="C14" s="192" t="s">
        <v>106</v>
      </c>
      <c r="D14" s="193" t="s">
        <v>724</v>
      </c>
      <c r="E14" s="194" t="s">
        <v>725</v>
      </c>
      <c r="F14" s="195">
        <v>3.43</v>
      </c>
      <c r="G14" s="178">
        <v>87</v>
      </c>
      <c r="H14" s="178" t="s">
        <v>405</v>
      </c>
      <c r="I14" s="178" t="s">
        <v>406</v>
      </c>
      <c r="J14" s="179">
        <v>960000</v>
      </c>
      <c r="K14" s="179"/>
      <c r="L14" s="186"/>
      <c r="M14" s="188" t="s">
        <v>107</v>
      </c>
      <c r="N14" s="189">
        <v>16</v>
      </c>
      <c r="O14" s="189">
        <v>14</v>
      </c>
      <c r="P14" s="189">
        <v>14</v>
      </c>
      <c r="Q14" s="189">
        <v>8.2200000000000006</v>
      </c>
    </row>
    <row r="15" spans="1:17" s="96" customFormat="1" ht="17.25" customHeight="1" x14ac:dyDescent="0.25">
      <c r="A15" s="175">
        <v>6</v>
      </c>
      <c r="B15" s="196" t="s">
        <v>726</v>
      </c>
      <c r="C15" s="192" t="s">
        <v>727</v>
      </c>
      <c r="D15" s="193" t="s">
        <v>43</v>
      </c>
      <c r="E15" s="194" t="s">
        <v>728</v>
      </c>
      <c r="F15" s="195">
        <v>3.43</v>
      </c>
      <c r="G15" s="178">
        <v>87</v>
      </c>
      <c r="H15" s="178" t="s">
        <v>405</v>
      </c>
      <c r="I15" s="178" t="s">
        <v>406</v>
      </c>
      <c r="J15" s="179">
        <v>960000</v>
      </c>
      <c r="K15" s="179"/>
      <c r="L15" s="186"/>
      <c r="M15" s="188" t="s">
        <v>107</v>
      </c>
      <c r="N15" s="189">
        <v>16</v>
      </c>
      <c r="O15" s="189">
        <v>14</v>
      </c>
      <c r="P15" s="189">
        <v>14</v>
      </c>
      <c r="Q15" s="189">
        <v>7.99</v>
      </c>
    </row>
    <row r="16" spans="1:17" s="96" customFormat="1" ht="17.25" customHeight="1" x14ac:dyDescent="0.25">
      <c r="A16" s="175">
        <v>7</v>
      </c>
      <c r="B16" s="196" t="s">
        <v>729</v>
      </c>
      <c r="C16" s="192" t="s">
        <v>730</v>
      </c>
      <c r="D16" s="193" t="s">
        <v>731</v>
      </c>
      <c r="E16" s="194" t="s">
        <v>732</v>
      </c>
      <c r="F16" s="195">
        <v>3.43</v>
      </c>
      <c r="G16" s="178">
        <v>87</v>
      </c>
      <c r="H16" s="178" t="s">
        <v>405</v>
      </c>
      <c r="I16" s="178" t="s">
        <v>406</v>
      </c>
      <c r="J16" s="179">
        <v>960000</v>
      </c>
      <c r="K16" s="179"/>
      <c r="L16" s="186"/>
      <c r="M16" s="188" t="s">
        <v>107</v>
      </c>
      <c r="N16" s="189">
        <v>16</v>
      </c>
      <c r="O16" s="189">
        <v>14</v>
      </c>
      <c r="P16" s="189">
        <v>14</v>
      </c>
      <c r="Q16" s="189">
        <v>7.89</v>
      </c>
    </row>
    <row r="17" spans="1:18" s="96" customFormat="1" ht="17.25" customHeight="1" x14ac:dyDescent="0.25">
      <c r="A17" s="184">
        <v>8</v>
      </c>
      <c r="B17" s="196" t="s">
        <v>733</v>
      </c>
      <c r="C17" s="192" t="s">
        <v>3</v>
      </c>
      <c r="D17" s="193" t="s">
        <v>99</v>
      </c>
      <c r="E17" s="194" t="s">
        <v>734</v>
      </c>
      <c r="F17" s="195">
        <v>3.43</v>
      </c>
      <c r="G17" s="178">
        <v>87</v>
      </c>
      <c r="H17" s="180" t="s">
        <v>405</v>
      </c>
      <c r="I17" s="180" t="s">
        <v>406</v>
      </c>
      <c r="J17" s="181">
        <v>960000</v>
      </c>
      <c r="K17" s="181"/>
      <c r="L17" s="186"/>
      <c r="M17" s="188" t="s">
        <v>107</v>
      </c>
      <c r="N17" s="189">
        <v>16</v>
      </c>
      <c r="O17" s="189">
        <v>14</v>
      </c>
      <c r="P17" s="189">
        <v>14</v>
      </c>
      <c r="Q17" s="189">
        <v>8.16</v>
      </c>
    </row>
    <row r="18" spans="1:18" ht="18.75" customHeight="1" x14ac:dyDescent="0.25">
      <c r="A18" s="316" t="s">
        <v>425</v>
      </c>
      <c r="B18" s="317"/>
      <c r="C18" s="317"/>
      <c r="D18" s="318"/>
      <c r="E18" s="46"/>
      <c r="F18" s="47"/>
      <c r="G18" s="47"/>
      <c r="H18" s="48"/>
      <c r="I18" s="48"/>
      <c r="J18" s="49">
        <f>SUM(J10:J17)</f>
        <v>7680000</v>
      </c>
      <c r="K18" s="50"/>
      <c r="L18" s="51"/>
      <c r="M18" s="6"/>
      <c r="N18" s="6"/>
      <c r="O18" s="6"/>
      <c r="P18" s="6"/>
      <c r="Q18" s="2"/>
      <c r="R18" s="2"/>
    </row>
    <row r="19" spans="1:18" ht="18.75" customHeight="1" x14ac:dyDescent="0.25">
      <c r="A19" s="319" t="s">
        <v>1394</v>
      </c>
      <c r="B19" s="319"/>
      <c r="C19" s="319"/>
      <c r="D19" s="319"/>
      <c r="E19" s="319"/>
      <c r="F19" s="319"/>
      <c r="G19" s="319"/>
      <c r="H19" s="319"/>
      <c r="I19" s="319"/>
      <c r="J19" s="319"/>
      <c r="K19" s="319"/>
      <c r="L19" s="11"/>
      <c r="M19" s="11"/>
      <c r="N19" s="11"/>
      <c r="O19" s="11"/>
      <c r="P19" s="11"/>
      <c r="Q19" s="2"/>
      <c r="R19" s="2"/>
    </row>
    <row r="20" spans="1:18" ht="18.75" customHeight="1" x14ac:dyDescent="0.25">
      <c r="A20" s="116"/>
      <c r="B20" s="197"/>
      <c r="C20" s="116"/>
      <c r="D20" s="116"/>
      <c r="E20" s="116"/>
      <c r="F20" s="116"/>
      <c r="G20" s="116"/>
      <c r="H20" s="116"/>
      <c r="I20" s="116"/>
      <c r="J20" s="116"/>
      <c r="K20" s="116"/>
      <c r="L20" s="11"/>
      <c r="M20" s="11"/>
      <c r="N20" s="11"/>
      <c r="O20" s="11"/>
      <c r="P20" s="11"/>
      <c r="Q20" s="2"/>
      <c r="R20" s="2"/>
    </row>
    <row r="21" spans="1:18" s="30" customFormat="1" x14ac:dyDescent="0.25">
      <c r="A21" s="312" t="s">
        <v>426</v>
      </c>
      <c r="B21" s="312"/>
      <c r="C21" s="312"/>
      <c r="D21" s="312" t="s">
        <v>711</v>
      </c>
      <c r="E21" s="312"/>
      <c r="F21" s="312"/>
      <c r="G21" s="312"/>
      <c r="H21" s="312"/>
      <c r="I21" s="312" t="s">
        <v>427</v>
      </c>
      <c r="J21" s="312"/>
      <c r="K21" s="312"/>
    </row>
    <row r="22" spans="1:18" s="30" customFormat="1" ht="18.75" x14ac:dyDescent="0.3">
      <c r="A22" s="52"/>
      <c r="B22" s="112"/>
      <c r="C22" s="52"/>
      <c r="D22" s="312" t="s">
        <v>712</v>
      </c>
      <c r="E22" s="312"/>
      <c r="F22" s="312"/>
      <c r="G22" s="312"/>
      <c r="H22" s="312"/>
      <c r="I22" s="314" t="s">
        <v>428</v>
      </c>
      <c r="J22" s="314"/>
      <c r="K22" s="314"/>
    </row>
    <row r="23" spans="1:18" s="30" customFormat="1" ht="39" customHeight="1" x14ac:dyDescent="0.25">
      <c r="B23" s="112"/>
      <c r="D23" s="30" t="s">
        <v>429</v>
      </c>
      <c r="M23" s="30">
        <v>1</v>
      </c>
    </row>
    <row r="24" spans="1:18" s="30" customFormat="1" x14ac:dyDescent="0.25">
      <c r="B24" s="112"/>
    </row>
    <row r="25" spans="1:18" s="30" customFormat="1" ht="17.25" customHeight="1" x14ac:dyDescent="0.25">
      <c r="A25" s="314" t="s">
        <v>430</v>
      </c>
      <c r="B25" s="314"/>
      <c r="C25" s="314"/>
      <c r="D25" s="314" t="s">
        <v>431</v>
      </c>
      <c r="E25" s="314"/>
      <c r="F25" s="314"/>
      <c r="G25" s="314"/>
      <c r="H25" s="314"/>
      <c r="I25" s="314" t="s">
        <v>432</v>
      </c>
      <c r="J25" s="314"/>
      <c r="K25" s="314"/>
    </row>
    <row r="26" spans="1:18" s="30" customFormat="1" x14ac:dyDescent="0.25">
      <c r="A26" s="34"/>
      <c r="B26" s="110"/>
      <c r="C26" s="34"/>
      <c r="D26" s="34"/>
      <c r="E26" s="34"/>
      <c r="F26" s="34"/>
      <c r="G26" s="62"/>
      <c r="H26" s="34"/>
      <c r="I26" s="34"/>
      <c r="J26" s="34"/>
      <c r="K26" s="34"/>
    </row>
    <row r="27" spans="1:18" s="30" customFormat="1" x14ac:dyDescent="0.25">
      <c r="A27" s="34"/>
      <c r="B27" s="110"/>
      <c r="C27" s="34"/>
      <c r="D27" s="34"/>
      <c r="E27" s="34"/>
      <c r="F27" s="34"/>
      <c r="G27" s="62"/>
      <c r="H27" s="34"/>
      <c r="I27" s="34"/>
      <c r="J27" s="34"/>
      <c r="K27" s="34"/>
    </row>
    <row r="28" spans="1:18" s="30" customFormat="1" x14ac:dyDescent="0.25">
      <c r="A28" s="34"/>
      <c r="B28" s="110"/>
      <c r="C28" s="34"/>
      <c r="D28" s="34"/>
      <c r="E28" s="34"/>
      <c r="F28" s="34"/>
      <c r="G28" s="62"/>
      <c r="H28" s="34"/>
      <c r="I28" s="34"/>
      <c r="J28" s="34"/>
      <c r="K28" s="34"/>
    </row>
    <row r="29" spans="1:18" s="30" customFormat="1" x14ac:dyDescent="0.25">
      <c r="A29" s="34"/>
      <c r="B29" s="110"/>
      <c r="C29" s="34"/>
      <c r="D29" s="34"/>
      <c r="E29" s="34"/>
      <c r="F29" s="34"/>
      <c r="G29" s="62"/>
      <c r="H29" s="34"/>
      <c r="I29" s="34"/>
      <c r="J29" s="34"/>
      <c r="K29" s="34"/>
    </row>
    <row r="30" spans="1:18" s="30" customFormat="1" x14ac:dyDescent="0.25">
      <c r="A30" s="34"/>
      <c r="B30" s="110"/>
      <c r="C30" s="34"/>
      <c r="D30" s="34"/>
      <c r="E30" s="34"/>
      <c r="F30" s="34"/>
      <c r="G30" s="62"/>
      <c r="H30" s="34"/>
      <c r="I30" s="34"/>
      <c r="J30" s="34"/>
      <c r="K30" s="34"/>
    </row>
    <row r="31" spans="1:18" s="30" customFormat="1" x14ac:dyDescent="0.25">
      <c r="A31" s="34"/>
      <c r="B31" s="110"/>
      <c r="C31" s="34"/>
      <c r="D31" s="34"/>
      <c r="E31" s="34"/>
      <c r="F31" s="34"/>
      <c r="G31" s="62"/>
      <c r="H31" s="34"/>
      <c r="I31" s="34"/>
      <c r="J31" s="34"/>
      <c r="K31" s="34"/>
    </row>
    <row r="32" spans="1:18" customFormat="1" ht="18" customHeight="1" x14ac:dyDescent="0.3">
      <c r="A32" s="313" t="s">
        <v>410</v>
      </c>
      <c r="B32" s="313"/>
      <c r="C32" s="313"/>
      <c r="D32" s="313"/>
      <c r="E32" s="31"/>
      <c r="F32" s="32"/>
      <c r="G32" s="32"/>
      <c r="J32" s="33"/>
    </row>
    <row r="33" spans="1:18" customFormat="1" ht="18" customHeight="1" x14ac:dyDescent="0.3">
      <c r="A33" s="314" t="s">
        <v>411</v>
      </c>
      <c r="B33" s="314"/>
      <c r="C33" s="314"/>
      <c r="D33" s="314"/>
      <c r="E33" s="34"/>
      <c r="F33" s="32"/>
      <c r="G33" s="32"/>
      <c r="J33" s="33"/>
    </row>
    <row r="34" spans="1:18" customFormat="1" ht="6" customHeight="1" x14ac:dyDescent="0.3">
      <c r="A34" s="34"/>
      <c r="B34" s="110"/>
      <c r="C34" s="34"/>
      <c r="D34" s="34"/>
      <c r="E34" s="34"/>
      <c r="F34" s="32"/>
      <c r="G34" s="32"/>
      <c r="J34" s="33"/>
    </row>
    <row r="35" spans="1:18" customFormat="1" ht="19.5" customHeight="1" x14ac:dyDescent="0.25">
      <c r="A35" s="314" t="s">
        <v>412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</row>
    <row r="36" spans="1:18" customFormat="1" ht="19.5" customHeight="1" x14ac:dyDescent="0.25">
      <c r="A36" s="314" t="s">
        <v>1344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</row>
    <row r="37" spans="1:18" s="56" customFormat="1" ht="19.5" customHeight="1" x14ac:dyDescent="0.25">
      <c r="A37" s="315" t="s">
        <v>813</v>
      </c>
      <c r="B37" s="315"/>
      <c r="C37" s="315"/>
      <c r="D37" s="315"/>
      <c r="E37" s="315"/>
      <c r="F37" s="315"/>
      <c r="G37" s="315"/>
      <c r="H37" s="315"/>
      <c r="I37" s="315"/>
      <c r="J37" s="315"/>
      <c r="K37" s="315"/>
    </row>
    <row r="38" spans="1:18" customFormat="1" ht="10.5" customHeight="1" x14ac:dyDescent="0.25">
      <c r="A38" s="35"/>
      <c r="B38" s="111"/>
      <c r="C38" s="37"/>
      <c r="D38" s="38"/>
      <c r="E38" s="35"/>
      <c r="F38" s="39"/>
      <c r="G38" s="39"/>
      <c r="H38" s="35"/>
      <c r="I38" s="37"/>
      <c r="J38" s="40"/>
    </row>
    <row r="39" spans="1:18" s="43" customFormat="1" ht="20.25" customHeight="1" x14ac:dyDescent="0.2">
      <c r="A39" s="310" t="s">
        <v>401</v>
      </c>
      <c r="B39" s="310" t="s">
        <v>413</v>
      </c>
      <c r="C39" s="306" t="s">
        <v>414</v>
      </c>
      <c r="D39" s="307"/>
      <c r="E39" s="310" t="s">
        <v>415</v>
      </c>
      <c r="F39" s="41" t="s">
        <v>416</v>
      </c>
      <c r="G39" s="41" t="s">
        <v>735</v>
      </c>
      <c r="H39" s="41" t="s">
        <v>417</v>
      </c>
      <c r="I39" s="41" t="s">
        <v>418</v>
      </c>
      <c r="J39" s="42" t="s">
        <v>419</v>
      </c>
      <c r="K39" s="310" t="s">
        <v>420</v>
      </c>
    </row>
    <row r="40" spans="1:18" s="43" customFormat="1" ht="20.25" customHeight="1" x14ac:dyDescent="0.2">
      <c r="A40" s="311"/>
      <c r="B40" s="311"/>
      <c r="C40" s="308"/>
      <c r="D40" s="309"/>
      <c r="E40" s="311"/>
      <c r="F40" s="44" t="s">
        <v>421</v>
      </c>
      <c r="G40" s="44" t="s">
        <v>709</v>
      </c>
      <c r="H40" s="44" t="s">
        <v>422</v>
      </c>
      <c r="I40" s="44" t="s">
        <v>423</v>
      </c>
      <c r="J40" s="45" t="s">
        <v>424</v>
      </c>
      <c r="K40" s="311"/>
    </row>
    <row r="41" spans="1:18" s="96" customFormat="1" ht="22.5" customHeight="1" x14ac:dyDescent="0.25">
      <c r="A41" s="198">
        <v>1</v>
      </c>
      <c r="B41" s="191" t="s">
        <v>736</v>
      </c>
      <c r="C41" s="192" t="s">
        <v>42</v>
      </c>
      <c r="D41" s="193" t="s">
        <v>71</v>
      </c>
      <c r="E41" s="194" t="s">
        <v>118</v>
      </c>
      <c r="F41" s="195">
        <v>3.43</v>
      </c>
      <c r="G41" s="178">
        <v>93</v>
      </c>
      <c r="H41" s="120" t="s">
        <v>442</v>
      </c>
      <c r="I41" s="120" t="s">
        <v>406</v>
      </c>
      <c r="J41" s="121">
        <v>960000</v>
      </c>
      <c r="K41" s="121"/>
      <c r="L41" s="121"/>
      <c r="M41" s="194" t="s">
        <v>114</v>
      </c>
      <c r="N41" s="189">
        <v>16</v>
      </c>
      <c r="O41" s="189">
        <v>14</v>
      </c>
      <c r="P41" s="189">
        <v>14</v>
      </c>
      <c r="Q41" s="189">
        <v>8.2200000000000006</v>
      </c>
    </row>
    <row r="42" spans="1:18" s="96" customFormat="1" ht="22.5" customHeight="1" x14ac:dyDescent="0.25">
      <c r="A42" s="198">
        <v>2</v>
      </c>
      <c r="B42" s="191" t="s">
        <v>737</v>
      </c>
      <c r="C42" s="192" t="s">
        <v>31</v>
      </c>
      <c r="D42" s="193" t="s">
        <v>494</v>
      </c>
      <c r="E42" s="194" t="s">
        <v>738</v>
      </c>
      <c r="F42" s="195">
        <v>3.43</v>
      </c>
      <c r="G42" s="178">
        <v>90</v>
      </c>
      <c r="H42" s="120" t="s">
        <v>442</v>
      </c>
      <c r="I42" s="120" t="s">
        <v>406</v>
      </c>
      <c r="J42" s="121">
        <v>960000</v>
      </c>
      <c r="K42" s="121"/>
      <c r="L42" s="121"/>
      <c r="M42" s="194" t="s">
        <v>114</v>
      </c>
      <c r="N42" s="189">
        <v>16</v>
      </c>
      <c r="O42" s="189">
        <v>14</v>
      </c>
      <c r="P42" s="189">
        <v>14</v>
      </c>
      <c r="Q42" s="189">
        <v>8.01</v>
      </c>
    </row>
    <row r="43" spans="1:18" s="96" customFormat="1" ht="22.5" customHeight="1" x14ac:dyDescent="0.25">
      <c r="A43" s="198">
        <v>3</v>
      </c>
      <c r="B43" s="191" t="s">
        <v>739</v>
      </c>
      <c r="C43" s="192" t="s">
        <v>47</v>
      </c>
      <c r="D43" s="193" t="s">
        <v>164</v>
      </c>
      <c r="E43" s="194" t="s">
        <v>740</v>
      </c>
      <c r="F43" s="195">
        <v>3.43</v>
      </c>
      <c r="G43" s="178">
        <v>87</v>
      </c>
      <c r="H43" s="120" t="s">
        <v>405</v>
      </c>
      <c r="I43" s="120" t="s">
        <v>406</v>
      </c>
      <c r="J43" s="121">
        <v>960000</v>
      </c>
      <c r="K43" s="121"/>
      <c r="L43" s="121"/>
      <c r="M43" s="194" t="s">
        <v>114</v>
      </c>
      <c r="N43" s="189">
        <v>16</v>
      </c>
      <c r="O43" s="189">
        <v>14</v>
      </c>
      <c r="P43" s="189">
        <v>14</v>
      </c>
      <c r="Q43" s="189">
        <v>8.14</v>
      </c>
    </row>
    <row r="44" spans="1:18" s="96" customFormat="1" ht="22.5" customHeight="1" x14ac:dyDescent="0.25">
      <c r="A44" s="198">
        <v>4</v>
      </c>
      <c r="B44" s="191" t="s">
        <v>109</v>
      </c>
      <c r="C44" s="192" t="s">
        <v>110</v>
      </c>
      <c r="D44" s="193" t="s">
        <v>18</v>
      </c>
      <c r="E44" s="194" t="s">
        <v>108</v>
      </c>
      <c r="F44" s="195">
        <v>3.43</v>
      </c>
      <c r="G44" s="178">
        <v>87</v>
      </c>
      <c r="H44" s="120" t="s">
        <v>405</v>
      </c>
      <c r="I44" s="120" t="s">
        <v>406</v>
      </c>
      <c r="J44" s="121">
        <v>960000</v>
      </c>
      <c r="K44" s="121"/>
      <c r="L44" s="121"/>
      <c r="M44" s="194" t="s">
        <v>114</v>
      </c>
      <c r="N44" s="189">
        <v>16</v>
      </c>
      <c r="O44" s="189">
        <v>14</v>
      </c>
      <c r="P44" s="189">
        <v>14</v>
      </c>
      <c r="Q44" s="189">
        <v>8.33</v>
      </c>
    </row>
    <row r="45" spans="1:18" s="96" customFormat="1" ht="22.5" customHeight="1" x14ac:dyDescent="0.25">
      <c r="A45" s="198">
        <v>5</v>
      </c>
      <c r="B45" s="191" t="s">
        <v>111</v>
      </c>
      <c r="C45" s="192" t="s">
        <v>112</v>
      </c>
      <c r="D45" s="193" t="s">
        <v>35</v>
      </c>
      <c r="E45" s="194" t="s">
        <v>113</v>
      </c>
      <c r="F45" s="195">
        <v>3.43</v>
      </c>
      <c r="G45" s="178">
        <v>87</v>
      </c>
      <c r="H45" s="120" t="s">
        <v>405</v>
      </c>
      <c r="I45" s="120" t="s">
        <v>406</v>
      </c>
      <c r="J45" s="121">
        <v>960000</v>
      </c>
      <c r="K45" s="121"/>
      <c r="L45" s="121"/>
      <c r="M45" s="194" t="s">
        <v>114</v>
      </c>
      <c r="N45" s="189">
        <v>16</v>
      </c>
      <c r="O45" s="189">
        <v>14</v>
      </c>
      <c r="P45" s="189">
        <v>14</v>
      </c>
      <c r="Q45" s="189">
        <v>8.36</v>
      </c>
    </row>
    <row r="46" spans="1:18" ht="24" customHeight="1" x14ac:dyDescent="0.25">
      <c r="A46" s="316" t="s">
        <v>425</v>
      </c>
      <c r="B46" s="317"/>
      <c r="C46" s="317"/>
      <c r="D46" s="318"/>
      <c r="E46" s="46"/>
      <c r="F46" s="47"/>
      <c r="G46" s="47"/>
      <c r="H46" s="48"/>
      <c r="I46" s="48"/>
      <c r="J46" s="49">
        <f>SUM(J36:J45)</f>
        <v>4800000</v>
      </c>
      <c r="K46" s="50"/>
      <c r="L46" s="51"/>
      <c r="M46" s="6"/>
      <c r="N46" s="6"/>
      <c r="O46" s="6"/>
      <c r="P46" s="6"/>
      <c r="Q46" s="2"/>
      <c r="R46" s="2"/>
    </row>
    <row r="47" spans="1:18" ht="18.75" customHeight="1" x14ac:dyDescent="0.25">
      <c r="A47" s="319" t="s">
        <v>1395</v>
      </c>
      <c r="B47" s="319"/>
      <c r="C47" s="319"/>
      <c r="D47" s="319"/>
      <c r="E47" s="319"/>
      <c r="F47" s="319"/>
      <c r="G47" s="319"/>
      <c r="H47" s="319"/>
      <c r="I47" s="319"/>
      <c r="J47" s="319"/>
      <c r="K47" s="319"/>
      <c r="L47" s="11"/>
      <c r="M47" s="11"/>
      <c r="N47" s="11"/>
      <c r="O47" s="11"/>
      <c r="P47" s="11"/>
      <c r="Q47" s="2"/>
      <c r="R47" s="2"/>
    </row>
    <row r="48" spans="1:18" ht="7.5" customHeight="1" x14ac:dyDescent="0.25">
      <c r="A48" s="116"/>
      <c r="B48" s="197"/>
      <c r="C48" s="116"/>
      <c r="D48" s="116"/>
      <c r="E48" s="116"/>
      <c r="F48" s="116"/>
      <c r="G48" s="116"/>
      <c r="H48" s="116"/>
      <c r="I48" s="116"/>
      <c r="J48" s="116"/>
      <c r="K48" s="116"/>
      <c r="L48" s="11"/>
      <c r="M48" s="11"/>
      <c r="N48" s="11"/>
      <c r="O48" s="11"/>
      <c r="P48" s="11"/>
      <c r="Q48" s="2"/>
      <c r="R48" s="2"/>
    </row>
    <row r="49" spans="1:13" s="30" customFormat="1" x14ac:dyDescent="0.25">
      <c r="A49" s="312" t="s">
        <v>426</v>
      </c>
      <c r="B49" s="312"/>
      <c r="C49" s="312"/>
      <c r="D49" s="312" t="s">
        <v>711</v>
      </c>
      <c r="E49" s="312"/>
      <c r="F49" s="312"/>
      <c r="G49" s="312"/>
      <c r="H49" s="312"/>
      <c r="I49" s="312" t="s">
        <v>427</v>
      </c>
      <c r="J49" s="312"/>
      <c r="K49" s="312"/>
    </row>
    <row r="50" spans="1:13" s="30" customFormat="1" ht="18.75" x14ac:dyDescent="0.3">
      <c r="A50" s="52"/>
      <c r="B50" s="112"/>
      <c r="C50" s="52"/>
      <c r="D50" s="312" t="s">
        <v>712</v>
      </c>
      <c r="E50" s="312"/>
      <c r="F50" s="312"/>
      <c r="G50" s="312"/>
      <c r="H50" s="312"/>
      <c r="I50" s="314" t="s">
        <v>428</v>
      </c>
      <c r="J50" s="314"/>
      <c r="K50" s="314"/>
    </row>
    <row r="51" spans="1:13" s="30" customFormat="1" ht="39" customHeight="1" x14ac:dyDescent="0.25">
      <c r="B51" s="112"/>
      <c r="D51" s="30" t="s">
        <v>429</v>
      </c>
      <c r="M51" s="30">
        <v>1</v>
      </c>
    </row>
    <row r="52" spans="1:13" s="30" customFormat="1" x14ac:dyDescent="0.25">
      <c r="B52" s="112"/>
    </row>
    <row r="53" spans="1:13" s="30" customFormat="1" ht="17.25" customHeight="1" x14ac:dyDescent="0.25">
      <c r="A53" s="314" t="s">
        <v>430</v>
      </c>
      <c r="B53" s="314"/>
      <c r="C53" s="314"/>
      <c r="D53" s="314" t="s">
        <v>431</v>
      </c>
      <c r="E53" s="314"/>
      <c r="F53" s="314"/>
      <c r="G53" s="314"/>
      <c r="H53" s="314"/>
      <c r="I53" s="314" t="s">
        <v>432</v>
      </c>
      <c r="J53" s="314"/>
      <c r="K53" s="314"/>
    </row>
    <row r="54" spans="1:13" s="30" customFormat="1" ht="17.25" customHeight="1" x14ac:dyDescent="0.2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</row>
    <row r="55" spans="1:13" s="30" customFormat="1" ht="17.25" customHeight="1" x14ac:dyDescent="0.2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</row>
    <row r="56" spans="1:13" s="30" customFormat="1" ht="17.25" customHeight="1" x14ac:dyDescent="0.2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</row>
    <row r="57" spans="1:13" s="30" customFormat="1" ht="17.25" customHeight="1" x14ac:dyDescent="0.25">
      <c r="A57" s="62"/>
      <c r="B57" s="62"/>
      <c r="C57" s="62"/>
      <c r="D57" s="62"/>
      <c r="E57" s="62"/>
      <c r="F57" s="62"/>
      <c r="G57" s="62"/>
      <c r="H57" s="62"/>
      <c r="I57" s="62"/>
      <c r="J57" s="62"/>
      <c r="K57" s="62"/>
    </row>
    <row r="58" spans="1:13" s="30" customFormat="1" ht="17.25" customHeight="1" x14ac:dyDescent="0.25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</row>
    <row r="59" spans="1:13" s="30" customFormat="1" ht="17.25" customHeight="1" x14ac:dyDescent="0.25">
      <c r="A59" s="62"/>
      <c r="B59" s="62"/>
      <c r="C59" s="62"/>
      <c r="D59" s="62"/>
      <c r="E59" s="62"/>
      <c r="F59" s="62"/>
      <c r="G59" s="62"/>
      <c r="H59" s="62"/>
      <c r="I59" s="62"/>
      <c r="J59" s="62"/>
      <c r="K59" s="62"/>
    </row>
    <row r="60" spans="1:13" s="30" customFormat="1" ht="17.25" customHeight="1" x14ac:dyDescent="0.25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</row>
    <row r="61" spans="1:13" s="30" customFormat="1" ht="17.25" customHeight="1" x14ac:dyDescent="0.25">
      <c r="A61" s="62"/>
      <c r="B61" s="62"/>
      <c r="C61" s="62"/>
      <c r="D61" s="62"/>
      <c r="E61" s="62"/>
      <c r="F61" s="62"/>
      <c r="G61" s="62"/>
      <c r="H61" s="62"/>
      <c r="I61" s="62"/>
      <c r="J61" s="62"/>
      <c r="K61" s="62"/>
    </row>
    <row r="62" spans="1:13" s="30" customFormat="1" ht="17.25" customHeight="1" x14ac:dyDescent="0.25">
      <c r="A62" s="62"/>
      <c r="B62" s="62"/>
      <c r="C62" s="62"/>
      <c r="D62" s="62"/>
      <c r="E62" s="62"/>
      <c r="F62" s="62"/>
      <c r="G62" s="62"/>
      <c r="H62" s="62"/>
      <c r="I62" s="62"/>
      <c r="J62" s="62"/>
      <c r="K62" s="62"/>
    </row>
    <row r="63" spans="1:13" s="30" customFormat="1" ht="17.25" customHeight="1" x14ac:dyDescent="0.25">
      <c r="A63" s="62"/>
      <c r="B63" s="62"/>
      <c r="C63" s="62"/>
      <c r="D63" s="62"/>
      <c r="E63" s="62"/>
      <c r="F63" s="62"/>
      <c r="G63" s="62"/>
      <c r="H63" s="62"/>
      <c r="I63" s="62"/>
      <c r="J63" s="62"/>
      <c r="K63" s="62"/>
    </row>
    <row r="64" spans="1:13" customFormat="1" ht="21.75" customHeight="1" x14ac:dyDescent="0.3">
      <c r="A64" s="313" t="s">
        <v>410</v>
      </c>
      <c r="B64" s="313"/>
      <c r="C64" s="313"/>
      <c r="D64" s="313"/>
      <c r="E64" s="31"/>
      <c r="F64" s="32"/>
      <c r="G64" s="32"/>
      <c r="J64" s="33"/>
    </row>
    <row r="65" spans="1:17" customFormat="1" ht="21.75" customHeight="1" x14ac:dyDescent="0.3">
      <c r="A65" s="314" t="s">
        <v>411</v>
      </c>
      <c r="B65" s="314"/>
      <c r="C65" s="314"/>
      <c r="D65" s="314"/>
      <c r="E65" s="34"/>
      <c r="F65" s="32"/>
      <c r="G65" s="32"/>
      <c r="J65" s="33"/>
    </row>
    <row r="66" spans="1:17" customFormat="1" ht="6" customHeight="1" x14ac:dyDescent="0.3">
      <c r="A66" s="34"/>
      <c r="B66" s="110"/>
      <c r="C66" s="34"/>
      <c r="D66" s="34"/>
      <c r="E66" s="34"/>
      <c r="F66" s="32"/>
      <c r="G66" s="32"/>
      <c r="J66" s="33"/>
    </row>
    <row r="67" spans="1:17" customFormat="1" ht="25.5" customHeight="1" x14ac:dyDescent="0.25">
      <c r="A67" s="314" t="s">
        <v>412</v>
      </c>
      <c r="B67" s="314"/>
      <c r="C67" s="314"/>
      <c r="D67" s="314"/>
      <c r="E67" s="314"/>
      <c r="F67" s="314"/>
      <c r="G67" s="314"/>
      <c r="H67" s="314"/>
      <c r="I67" s="314"/>
      <c r="J67" s="314"/>
      <c r="K67" s="314"/>
    </row>
    <row r="68" spans="1:17" customFormat="1" ht="25.5" customHeight="1" x14ac:dyDescent="0.25">
      <c r="A68" s="314" t="s">
        <v>1345</v>
      </c>
      <c r="B68" s="314"/>
      <c r="C68" s="314"/>
      <c r="D68" s="314"/>
      <c r="E68" s="314"/>
      <c r="F68" s="314"/>
      <c r="G68" s="314"/>
      <c r="H68" s="314"/>
      <c r="I68" s="314"/>
      <c r="J68" s="314"/>
      <c r="K68" s="314"/>
    </row>
    <row r="69" spans="1:17" s="56" customFormat="1" ht="19.5" customHeight="1" x14ac:dyDescent="0.25">
      <c r="A69" s="315" t="s">
        <v>813</v>
      </c>
      <c r="B69" s="315"/>
      <c r="C69" s="315"/>
      <c r="D69" s="315"/>
      <c r="E69" s="315"/>
      <c r="F69" s="315"/>
      <c r="G69" s="315"/>
      <c r="H69" s="315"/>
      <c r="I69" s="315"/>
      <c r="J69" s="315"/>
      <c r="K69" s="315"/>
    </row>
    <row r="70" spans="1:17" customFormat="1" ht="10.5" customHeight="1" x14ac:dyDescent="0.25">
      <c r="A70" s="35"/>
      <c r="B70" s="111"/>
      <c r="C70" s="37"/>
      <c r="D70" s="38"/>
      <c r="E70" s="35"/>
      <c r="F70" s="39"/>
      <c r="G70" s="39"/>
      <c r="H70" s="35"/>
      <c r="I70" s="37"/>
      <c r="J70" s="40"/>
    </row>
    <row r="71" spans="1:17" s="43" customFormat="1" ht="20.25" customHeight="1" x14ac:dyDescent="0.2">
      <c r="A71" s="310" t="s">
        <v>401</v>
      </c>
      <c r="B71" s="310" t="s">
        <v>413</v>
      </c>
      <c r="C71" s="306" t="s">
        <v>414</v>
      </c>
      <c r="D71" s="307"/>
      <c r="E71" s="310" t="s">
        <v>415</v>
      </c>
      <c r="F71" s="41" t="s">
        <v>416</v>
      </c>
      <c r="G71" s="41" t="s">
        <v>735</v>
      </c>
      <c r="H71" s="41" t="s">
        <v>417</v>
      </c>
      <c r="I71" s="41" t="s">
        <v>418</v>
      </c>
      <c r="J71" s="42" t="s">
        <v>419</v>
      </c>
      <c r="K71" s="310" t="s">
        <v>420</v>
      </c>
    </row>
    <row r="72" spans="1:17" s="43" customFormat="1" ht="20.25" customHeight="1" x14ac:dyDescent="0.2">
      <c r="A72" s="311"/>
      <c r="B72" s="311"/>
      <c r="C72" s="308"/>
      <c r="D72" s="309"/>
      <c r="E72" s="311"/>
      <c r="F72" s="44" t="s">
        <v>421</v>
      </c>
      <c r="G72" s="44" t="s">
        <v>709</v>
      </c>
      <c r="H72" s="44" t="s">
        <v>422</v>
      </c>
      <c r="I72" s="44" t="s">
        <v>423</v>
      </c>
      <c r="J72" s="45" t="s">
        <v>424</v>
      </c>
      <c r="K72" s="311"/>
    </row>
    <row r="73" spans="1:17" s="96" customFormat="1" ht="24" customHeight="1" x14ac:dyDescent="0.25">
      <c r="A73" s="183">
        <v>1</v>
      </c>
      <c r="B73" s="191" t="s">
        <v>741</v>
      </c>
      <c r="C73" s="192" t="s">
        <v>742</v>
      </c>
      <c r="D73" s="193" t="s">
        <v>75</v>
      </c>
      <c r="E73" s="194" t="s">
        <v>743</v>
      </c>
      <c r="F73" s="195">
        <v>3.5</v>
      </c>
      <c r="G73" s="178">
        <v>89</v>
      </c>
      <c r="H73" s="120" t="s">
        <v>405</v>
      </c>
      <c r="I73" s="120" t="s">
        <v>406</v>
      </c>
      <c r="J73" s="121">
        <v>960000</v>
      </c>
      <c r="K73" s="121"/>
      <c r="L73" s="121"/>
      <c r="M73" s="194" t="s">
        <v>119</v>
      </c>
      <c r="N73" s="189">
        <v>16</v>
      </c>
      <c r="O73" s="189">
        <v>14</v>
      </c>
      <c r="P73" s="189">
        <v>14</v>
      </c>
      <c r="Q73" s="189">
        <v>7.91</v>
      </c>
    </row>
    <row r="74" spans="1:17" s="96" customFormat="1" ht="24" customHeight="1" x14ac:dyDescent="0.25">
      <c r="A74" s="175">
        <v>2</v>
      </c>
      <c r="B74" s="191" t="s">
        <v>744</v>
      </c>
      <c r="C74" s="192" t="s">
        <v>745</v>
      </c>
      <c r="D74" s="193" t="s">
        <v>102</v>
      </c>
      <c r="E74" s="194" t="s">
        <v>746</v>
      </c>
      <c r="F74" s="195">
        <v>3.43</v>
      </c>
      <c r="G74" s="178">
        <v>95</v>
      </c>
      <c r="H74" s="120" t="s">
        <v>442</v>
      </c>
      <c r="I74" s="120" t="s">
        <v>406</v>
      </c>
      <c r="J74" s="121">
        <v>960000</v>
      </c>
      <c r="K74" s="121"/>
      <c r="L74" s="121"/>
      <c r="M74" s="194" t="s">
        <v>119</v>
      </c>
      <c r="N74" s="189">
        <v>16</v>
      </c>
      <c r="O74" s="189">
        <v>14</v>
      </c>
      <c r="P74" s="189">
        <v>14</v>
      </c>
      <c r="Q74" s="189">
        <v>8.44</v>
      </c>
    </row>
    <row r="75" spans="1:17" s="96" customFormat="1" ht="24" customHeight="1" x14ac:dyDescent="0.25">
      <c r="A75" s="175">
        <v>3</v>
      </c>
      <c r="B75" s="191" t="s">
        <v>747</v>
      </c>
      <c r="C75" s="192" t="s">
        <v>40</v>
      </c>
      <c r="D75" s="193" t="s">
        <v>748</v>
      </c>
      <c r="E75" s="194" t="s">
        <v>749</v>
      </c>
      <c r="F75" s="195">
        <v>3.43</v>
      </c>
      <c r="G75" s="178">
        <v>93</v>
      </c>
      <c r="H75" s="120" t="s">
        <v>442</v>
      </c>
      <c r="I75" s="120" t="s">
        <v>406</v>
      </c>
      <c r="J75" s="121">
        <v>960000</v>
      </c>
      <c r="K75" s="121"/>
      <c r="L75" s="121"/>
      <c r="M75" s="194" t="s">
        <v>119</v>
      </c>
      <c r="N75" s="189">
        <v>16</v>
      </c>
      <c r="O75" s="189">
        <v>14</v>
      </c>
      <c r="P75" s="189">
        <v>14</v>
      </c>
      <c r="Q75" s="189">
        <v>8.15</v>
      </c>
    </row>
    <row r="76" spans="1:17" s="96" customFormat="1" ht="24" customHeight="1" x14ac:dyDescent="0.25">
      <c r="A76" s="175">
        <v>4</v>
      </c>
      <c r="B76" s="191" t="s">
        <v>750</v>
      </c>
      <c r="C76" s="192" t="s">
        <v>751</v>
      </c>
      <c r="D76" s="193" t="s">
        <v>59</v>
      </c>
      <c r="E76" s="194" t="s">
        <v>752</v>
      </c>
      <c r="F76" s="195">
        <v>3.43</v>
      </c>
      <c r="G76" s="178">
        <v>90</v>
      </c>
      <c r="H76" s="120" t="s">
        <v>442</v>
      </c>
      <c r="I76" s="120" t="s">
        <v>406</v>
      </c>
      <c r="J76" s="121">
        <v>960000</v>
      </c>
      <c r="K76" s="121"/>
      <c r="L76" s="121"/>
      <c r="M76" s="194" t="s">
        <v>119</v>
      </c>
      <c r="N76" s="189">
        <v>16</v>
      </c>
      <c r="O76" s="189">
        <v>14</v>
      </c>
      <c r="P76" s="189">
        <v>14</v>
      </c>
      <c r="Q76" s="189">
        <v>8.6</v>
      </c>
    </row>
    <row r="77" spans="1:17" s="96" customFormat="1" ht="24" customHeight="1" x14ac:dyDescent="0.25">
      <c r="A77" s="175">
        <v>5</v>
      </c>
      <c r="B77" s="191" t="s">
        <v>753</v>
      </c>
      <c r="C77" s="192" t="s">
        <v>754</v>
      </c>
      <c r="D77" s="193" t="s">
        <v>755</v>
      </c>
      <c r="E77" s="194" t="s">
        <v>756</v>
      </c>
      <c r="F77" s="195">
        <v>3.43</v>
      </c>
      <c r="G77" s="178">
        <v>89</v>
      </c>
      <c r="H77" s="120" t="s">
        <v>405</v>
      </c>
      <c r="I77" s="120" t="s">
        <v>406</v>
      </c>
      <c r="J77" s="121">
        <v>960000</v>
      </c>
      <c r="K77" s="121"/>
      <c r="L77" s="121"/>
      <c r="M77" s="194" t="s">
        <v>119</v>
      </c>
      <c r="N77" s="189">
        <v>16</v>
      </c>
      <c r="O77" s="189">
        <v>14</v>
      </c>
      <c r="P77" s="189">
        <v>14</v>
      </c>
      <c r="Q77" s="189">
        <v>8.2100000000000009</v>
      </c>
    </row>
    <row r="78" spans="1:17" s="96" customFormat="1" ht="24" customHeight="1" x14ac:dyDescent="0.25">
      <c r="A78" s="175">
        <v>6</v>
      </c>
      <c r="B78" s="191" t="s">
        <v>115</v>
      </c>
      <c r="C78" s="192" t="s">
        <v>116</v>
      </c>
      <c r="D78" s="193" t="s">
        <v>117</v>
      </c>
      <c r="E78" s="194" t="s">
        <v>118</v>
      </c>
      <c r="F78" s="195">
        <v>3.43</v>
      </c>
      <c r="G78" s="178">
        <v>88</v>
      </c>
      <c r="H78" s="120" t="s">
        <v>405</v>
      </c>
      <c r="I78" s="120" t="s">
        <v>406</v>
      </c>
      <c r="J78" s="121">
        <v>960000</v>
      </c>
      <c r="K78" s="121"/>
      <c r="L78" s="121"/>
      <c r="M78" s="194" t="s">
        <v>119</v>
      </c>
      <c r="N78" s="189">
        <v>16</v>
      </c>
      <c r="O78" s="189">
        <v>14</v>
      </c>
      <c r="P78" s="189">
        <v>14</v>
      </c>
      <c r="Q78" s="189">
        <v>8.51</v>
      </c>
    </row>
    <row r="79" spans="1:17" s="96" customFormat="1" ht="24" customHeight="1" x14ac:dyDescent="0.25">
      <c r="A79" s="175">
        <v>7</v>
      </c>
      <c r="B79" s="191" t="s">
        <v>757</v>
      </c>
      <c r="C79" s="192" t="s">
        <v>758</v>
      </c>
      <c r="D79" s="193" t="s">
        <v>759</v>
      </c>
      <c r="E79" s="194" t="s">
        <v>534</v>
      </c>
      <c r="F79" s="195">
        <v>3.43</v>
      </c>
      <c r="G79" s="178">
        <v>88</v>
      </c>
      <c r="H79" s="120" t="s">
        <v>405</v>
      </c>
      <c r="I79" s="120" t="s">
        <v>406</v>
      </c>
      <c r="J79" s="121">
        <v>960000</v>
      </c>
      <c r="K79" s="121"/>
      <c r="L79" s="121"/>
      <c r="M79" s="194" t="s">
        <v>119</v>
      </c>
      <c r="N79" s="189">
        <v>16</v>
      </c>
      <c r="O79" s="189">
        <v>14</v>
      </c>
      <c r="P79" s="189">
        <v>14</v>
      </c>
      <c r="Q79" s="189">
        <v>7.99</v>
      </c>
    </row>
    <row r="80" spans="1:17" s="96" customFormat="1" ht="24" customHeight="1" x14ac:dyDescent="0.25">
      <c r="A80" s="175">
        <v>8</v>
      </c>
      <c r="B80" s="191" t="s">
        <v>760</v>
      </c>
      <c r="C80" s="192" t="s">
        <v>761</v>
      </c>
      <c r="D80" s="193" t="s">
        <v>59</v>
      </c>
      <c r="E80" s="194" t="s">
        <v>762</v>
      </c>
      <c r="F80" s="195">
        <v>3.43</v>
      </c>
      <c r="G80" s="178">
        <v>88</v>
      </c>
      <c r="H80" s="120" t="s">
        <v>405</v>
      </c>
      <c r="I80" s="120" t="s">
        <v>406</v>
      </c>
      <c r="J80" s="121">
        <v>960000</v>
      </c>
      <c r="K80" s="121"/>
      <c r="L80" s="121"/>
      <c r="M80" s="194" t="s">
        <v>119</v>
      </c>
      <c r="N80" s="189">
        <v>16</v>
      </c>
      <c r="O80" s="189">
        <v>14</v>
      </c>
      <c r="P80" s="189">
        <v>14</v>
      </c>
      <c r="Q80" s="189">
        <v>8.39</v>
      </c>
    </row>
    <row r="81" spans="1:18" s="96" customFormat="1" ht="24" customHeight="1" x14ac:dyDescent="0.25">
      <c r="A81" s="184">
        <v>9</v>
      </c>
      <c r="B81" s="191" t="s">
        <v>763</v>
      </c>
      <c r="C81" s="192" t="s">
        <v>764</v>
      </c>
      <c r="D81" s="193" t="s">
        <v>88</v>
      </c>
      <c r="E81" s="194" t="s">
        <v>765</v>
      </c>
      <c r="F81" s="195">
        <v>3.43</v>
      </c>
      <c r="G81" s="178">
        <v>87</v>
      </c>
      <c r="H81" s="120" t="s">
        <v>405</v>
      </c>
      <c r="I81" s="120" t="s">
        <v>406</v>
      </c>
      <c r="J81" s="121">
        <v>960000</v>
      </c>
      <c r="K81" s="121"/>
      <c r="L81" s="121"/>
      <c r="M81" s="194" t="s">
        <v>119</v>
      </c>
      <c r="N81" s="189">
        <v>16</v>
      </c>
      <c r="O81" s="189">
        <v>14</v>
      </c>
      <c r="P81" s="189">
        <v>14</v>
      </c>
      <c r="Q81" s="189">
        <v>8.7100000000000009</v>
      </c>
    </row>
    <row r="82" spans="1:18" ht="24" customHeight="1" x14ac:dyDescent="0.25">
      <c r="A82" s="316" t="s">
        <v>425</v>
      </c>
      <c r="B82" s="317"/>
      <c r="C82" s="317"/>
      <c r="D82" s="318"/>
      <c r="E82" s="46"/>
      <c r="F82" s="47"/>
      <c r="G82" s="47"/>
      <c r="H82" s="48"/>
      <c r="I82" s="48"/>
      <c r="J82" s="49">
        <f>SUM(J73:J81)</f>
        <v>8640000</v>
      </c>
      <c r="K82" s="50"/>
      <c r="L82" s="51"/>
      <c r="M82" s="6"/>
      <c r="N82" s="6"/>
      <c r="O82" s="6"/>
      <c r="P82" s="6"/>
      <c r="Q82" s="2"/>
      <c r="R82" s="2"/>
    </row>
    <row r="83" spans="1:18" ht="30.75" customHeight="1" x14ac:dyDescent="0.25">
      <c r="A83" s="319" t="s">
        <v>1396</v>
      </c>
      <c r="B83" s="319"/>
      <c r="C83" s="319"/>
      <c r="D83" s="319"/>
      <c r="E83" s="319"/>
      <c r="F83" s="319"/>
      <c r="G83" s="319"/>
      <c r="H83" s="319"/>
      <c r="I83" s="319"/>
      <c r="J83" s="319"/>
      <c r="K83" s="319"/>
      <c r="L83" s="11"/>
      <c r="M83" s="11"/>
      <c r="N83" s="11"/>
      <c r="O83" s="11"/>
      <c r="P83" s="11"/>
      <c r="Q83" s="2"/>
      <c r="R83" s="2"/>
    </row>
    <row r="84" spans="1:18" ht="7.5" customHeight="1" x14ac:dyDescent="0.25">
      <c r="A84" s="116"/>
      <c r="B84" s="197"/>
      <c r="C84" s="116"/>
      <c r="D84" s="116"/>
      <c r="E84" s="116"/>
      <c r="F84" s="116"/>
      <c r="G84" s="116"/>
      <c r="H84" s="116"/>
      <c r="I84" s="116"/>
      <c r="J84" s="116"/>
      <c r="K84" s="116"/>
      <c r="L84" s="11"/>
      <c r="M84" s="11"/>
      <c r="N84" s="11"/>
      <c r="O84" s="11"/>
      <c r="P84" s="11"/>
      <c r="Q84" s="2"/>
      <c r="R84" s="2"/>
    </row>
    <row r="85" spans="1:18" s="30" customFormat="1" x14ac:dyDescent="0.25">
      <c r="A85" s="312" t="s">
        <v>426</v>
      </c>
      <c r="B85" s="312"/>
      <c r="C85" s="312"/>
      <c r="D85" s="312" t="s">
        <v>711</v>
      </c>
      <c r="E85" s="312"/>
      <c r="F85" s="312"/>
      <c r="G85" s="312"/>
      <c r="H85" s="312"/>
      <c r="I85" s="312" t="s">
        <v>427</v>
      </c>
      <c r="J85" s="312"/>
      <c r="K85" s="312"/>
    </row>
    <row r="86" spans="1:18" s="30" customFormat="1" ht="18.75" x14ac:dyDescent="0.3">
      <c r="A86" s="52"/>
      <c r="B86" s="112"/>
      <c r="C86" s="52"/>
      <c r="D86" s="312" t="s">
        <v>712</v>
      </c>
      <c r="E86" s="312"/>
      <c r="F86" s="312"/>
      <c r="G86" s="312"/>
      <c r="H86" s="312"/>
      <c r="I86" s="314" t="s">
        <v>428</v>
      </c>
      <c r="J86" s="314"/>
      <c r="K86" s="314"/>
    </row>
    <row r="87" spans="1:18" s="30" customFormat="1" ht="44.25" customHeight="1" x14ac:dyDescent="0.25">
      <c r="B87" s="112"/>
      <c r="D87" s="30" t="s">
        <v>429</v>
      </c>
      <c r="M87" s="30">
        <v>1</v>
      </c>
    </row>
    <row r="88" spans="1:18" s="30" customFormat="1" x14ac:dyDescent="0.25">
      <c r="B88" s="112"/>
    </row>
    <row r="89" spans="1:18" s="30" customFormat="1" ht="17.25" customHeight="1" x14ac:dyDescent="0.25">
      <c r="A89" s="314" t="s">
        <v>430</v>
      </c>
      <c r="B89" s="314"/>
      <c r="C89" s="314"/>
      <c r="D89" s="314" t="s">
        <v>431</v>
      </c>
      <c r="E89" s="314"/>
      <c r="F89" s="314"/>
      <c r="G89" s="314"/>
      <c r="H89" s="314"/>
      <c r="I89" s="314" t="s">
        <v>432</v>
      </c>
      <c r="J89" s="314"/>
      <c r="K89" s="314"/>
    </row>
    <row r="90" spans="1:18" customFormat="1" ht="21.75" customHeight="1" x14ac:dyDescent="0.3">
      <c r="A90" s="313" t="s">
        <v>410</v>
      </c>
      <c r="B90" s="313"/>
      <c r="C90" s="313"/>
      <c r="D90" s="313"/>
      <c r="E90" s="55"/>
      <c r="F90" s="32"/>
      <c r="G90" s="32"/>
      <c r="J90" s="33"/>
    </row>
    <row r="91" spans="1:18" customFormat="1" ht="21.75" customHeight="1" x14ac:dyDescent="0.3">
      <c r="A91" s="314" t="s">
        <v>411</v>
      </c>
      <c r="B91" s="314"/>
      <c r="C91" s="314"/>
      <c r="D91" s="314"/>
      <c r="E91" s="53"/>
      <c r="F91" s="32"/>
      <c r="G91" s="32"/>
      <c r="J91" s="33"/>
    </row>
    <row r="92" spans="1:18" customFormat="1" ht="6" customHeight="1" x14ac:dyDescent="0.3">
      <c r="A92" s="53"/>
      <c r="B92" s="110"/>
      <c r="C92" s="53"/>
      <c r="D92" s="53"/>
      <c r="E92" s="53"/>
      <c r="F92" s="32"/>
      <c r="G92" s="32"/>
      <c r="J92" s="33"/>
    </row>
    <row r="93" spans="1:18" customFormat="1" ht="21" customHeight="1" x14ac:dyDescent="0.25">
      <c r="A93" s="314" t="s">
        <v>412</v>
      </c>
      <c r="B93" s="314"/>
      <c r="C93" s="314"/>
      <c r="D93" s="314"/>
      <c r="E93" s="314"/>
      <c r="F93" s="314"/>
      <c r="G93" s="314"/>
      <c r="H93" s="314"/>
      <c r="I93" s="314"/>
      <c r="J93" s="314"/>
      <c r="K93" s="314"/>
    </row>
    <row r="94" spans="1:18" customFormat="1" ht="21.75" customHeight="1" x14ac:dyDescent="0.25">
      <c r="A94" s="314" t="s">
        <v>1346</v>
      </c>
      <c r="B94" s="314"/>
      <c r="C94" s="314"/>
      <c r="D94" s="314"/>
      <c r="E94" s="314"/>
      <c r="F94" s="314"/>
      <c r="G94" s="314"/>
      <c r="H94" s="314"/>
      <c r="I94" s="314"/>
      <c r="J94" s="314"/>
      <c r="K94" s="314"/>
    </row>
    <row r="95" spans="1:18" s="56" customFormat="1" ht="20.25" customHeight="1" x14ac:dyDescent="0.25">
      <c r="A95" s="315" t="s">
        <v>813</v>
      </c>
      <c r="B95" s="315"/>
      <c r="C95" s="315"/>
      <c r="D95" s="315"/>
      <c r="E95" s="315"/>
      <c r="F95" s="315"/>
      <c r="G95" s="315"/>
      <c r="H95" s="315"/>
      <c r="I95" s="315"/>
      <c r="J95" s="315"/>
      <c r="K95" s="315"/>
    </row>
    <row r="96" spans="1:18" customFormat="1" ht="10.5" customHeight="1" x14ac:dyDescent="0.25">
      <c r="A96" s="35"/>
      <c r="B96" s="111"/>
      <c r="C96" s="37"/>
      <c r="D96" s="38"/>
      <c r="E96" s="35"/>
      <c r="F96" s="39"/>
      <c r="G96" s="39"/>
      <c r="H96" s="35"/>
      <c r="I96" s="37"/>
      <c r="J96" s="40"/>
    </row>
    <row r="97" spans="1:18" s="43" customFormat="1" ht="24.75" customHeight="1" x14ac:dyDescent="0.2">
      <c r="A97" s="310" t="s">
        <v>401</v>
      </c>
      <c r="B97" s="310" t="s">
        <v>413</v>
      </c>
      <c r="C97" s="306" t="s">
        <v>414</v>
      </c>
      <c r="D97" s="307"/>
      <c r="E97" s="310" t="s">
        <v>415</v>
      </c>
      <c r="F97" s="41" t="s">
        <v>416</v>
      </c>
      <c r="G97" s="41" t="s">
        <v>735</v>
      </c>
      <c r="H97" s="41" t="s">
        <v>417</v>
      </c>
      <c r="I97" s="41" t="s">
        <v>418</v>
      </c>
      <c r="J97" s="42" t="s">
        <v>419</v>
      </c>
      <c r="K97" s="310" t="s">
        <v>420</v>
      </c>
    </row>
    <row r="98" spans="1:18" s="43" customFormat="1" ht="24.75" customHeight="1" x14ac:dyDescent="0.2">
      <c r="A98" s="311"/>
      <c r="B98" s="311"/>
      <c r="C98" s="308"/>
      <c r="D98" s="309"/>
      <c r="E98" s="311"/>
      <c r="F98" s="44" t="s">
        <v>421</v>
      </c>
      <c r="G98" s="44" t="s">
        <v>709</v>
      </c>
      <c r="H98" s="44" t="s">
        <v>422</v>
      </c>
      <c r="I98" s="44" t="s">
        <v>423</v>
      </c>
      <c r="J98" s="45" t="s">
        <v>424</v>
      </c>
      <c r="K98" s="311"/>
    </row>
    <row r="99" spans="1:18" s="96" customFormat="1" ht="24" customHeight="1" x14ac:dyDescent="0.25">
      <c r="A99" s="199">
        <v>1</v>
      </c>
      <c r="B99" s="191" t="s">
        <v>766</v>
      </c>
      <c r="C99" s="192" t="s">
        <v>0</v>
      </c>
      <c r="D99" s="193" t="s">
        <v>26</v>
      </c>
      <c r="E99" s="194" t="s">
        <v>767</v>
      </c>
      <c r="F99" s="195">
        <v>3.43</v>
      </c>
      <c r="G99" s="178">
        <v>95</v>
      </c>
      <c r="H99" s="120" t="s">
        <v>442</v>
      </c>
      <c r="I99" s="120" t="s">
        <v>406</v>
      </c>
      <c r="J99" s="121">
        <v>960000</v>
      </c>
      <c r="K99" s="121"/>
      <c r="L99" s="121"/>
      <c r="M99" s="194" t="s">
        <v>768</v>
      </c>
      <c r="N99" s="189">
        <v>16</v>
      </c>
      <c r="O99" s="189">
        <v>14</v>
      </c>
      <c r="P99" s="189">
        <v>14</v>
      </c>
      <c r="Q99" s="189">
        <v>8.2899999999999991</v>
      </c>
    </row>
    <row r="100" spans="1:18" s="96" customFormat="1" ht="24" customHeight="1" x14ac:dyDescent="0.25">
      <c r="A100" s="199">
        <v>2</v>
      </c>
      <c r="B100" s="191" t="s">
        <v>769</v>
      </c>
      <c r="C100" s="192" t="s">
        <v>770</v>
      </c>
      <c r="D100" s="193" t="s">
        <v>771</v>
      </c>
      <c r="E100" s="194" t="s">
        <v>510</v>
      </c>
      <c r="F100" s="195">
        <v>3.43</v>
      </c>
      <c r="G100" s="178">
        <v>89</v>
      </c>
      <c r="H100" s="120" t="s">
        <v>405</v>
      </c>
      <c r="I100" s="120" t="s">
        <v>406</v>
      </c>
      <c r="J100" s="121">
        <v>960000</v>
      </c>
      <c r="K100" s="121"/>
      <c r="L100" s="121"/>
      <c r="M100" s="194" t="s">
        <v>768</v>
      </c>
      <c r="N100" s="189">
        <v>16</v>
      </c>
      <c r="O100" s="189">
        <v>14</v>
      </c>
      <c r="P100" s="189">
        <v>14</v>
      </c>
      <c r="Q100" s="189">
        <v>8.4700000000000006</v>
      </c>
    </row>
    <row r="101" spans="1:18" s="96" customFormat="1" ht="24" customHeight="1" x14ac:dyDescent="0.25">
      <c r="A101" s="199">
        <v>3</v>
      </c>
      <c r="B101" s="191" t="s">
        <v>772</v>
      </c>
      <c r="C101" s="192" t="s">
        <v>773</v>
      </c>
      <c r="D101" s="193" t="s">
        <v>475</v>
      </c>
      <c r="E101" s="194" t="s">
        <v>774</v>
      </c>
      <c r="F101" s="195">
        <v>3.43</v>
      </c>
      <c r="G101" s="178">
        <v>89</v>
      </c>
      <c r="H101" s="120" t="s">
        <v>405</v>
      </c>
      <c r="I101" s="120" t="s">
        <v>406</v>
      </c>
      <c r="J101" s="121">
        <v>960000</v>
      </c>
      <c r="K101" s="121"/>
      <c r="L101" s="121"/>
      <c r="M101" s="194" t="s">
        <v>768</v>
      </c>
      <c r="N101" s="189">
        <v>16</v>
      </c>
      <c r="O101" s="189">
        <v>14</v>
      </c>
      <c r="P101" s="189">
        <v>14</v>
      </c>
      <c r="Q101" s="189">
        <v>8.3699999999999992</v>
      </c>
    </row>
    <row r="102" spans="1:18" s="96" customFormat="1" ht="24" customHeight="1" x14ac:dyDescent="0.25">
      <c r="A102" s="199">
        <v>4</v>
      </c>
      <c r="B102" s="191" t="s">
        <v>775</v>
      </c>
      <c r="C102" s="192" t="s">
        <v>776</v>
      </c>
      <c r="D102" s="193" t="s">
        <v>44</v>
      </c>
      <c r="E102" s="194" t="s">
        <v>777</v>
      </c>
      <c r="F102" s="195">
        <v>3.43</v>
      </c>
      <c r="G102" s="178">
        <v>89</v>
      </c>
      <c r="H102" s="120" t="s">
        <v>405</v>
      </c>
      <c r="I102" s="120" t="s">
        <v>406</v>
      </c>
      <c r="J102" s="121">
        <v>960000</v>
      </c>
      <c r="K102" s="121"/>
      <c r="L102" s="121"/>
      <c r="M102" s="194" t="s">
        <v>768</v>
      </c>
      <c r="N102" s="189">
        <v>16</v>
      </c>
      <c r="O102" s="189">
        <v>14</v>
      </c>
      <c r="P102" s="189">
        <v>14</v>
      </c>
      <c r="Q102" s="189">
        <v>8.2200000000000006</v>
      </c>
    </row>
    <row r="103" spans="1:18" ht="24" customHeight="1" x14ac:dyDescent="0.25">
      <c r="A103" s="316" t="s">
        <v>425</v>
      </c>
      <c r="B103" s="317"/>
      <c r="C103" s="317"/>
      <c r="D103" s="318"/>
      <c r="E103" s="46"/>
      <c r="F103" s="47"/>
      <c r="G103" s="47"/>
      <c r="H103" s="48"/>
      <c r="I103" s="48"/>
      <c r="J103" s="49">
        <f>SUM(J94:J102)</f>
        <v>3840000</v>
      </c>
      <c r="K103" s="50"/>
      <c r="L103" s="51"/>
      <c r="M103" s="6"/>
      <c r="N103" s="6"/>
      <c r="O103" s="6"/>
      <c r="P103" s="6"/>
      <c r="Q103" s="2"/>
      <c r="R103" s="2"/>
    </row>
    <row r="104" spans="1:18" ht="24.75" customHeight="1" x14ac:dyDescent="0.25">
      <c r="A104" s="319" t="s">
        <v>1385</v>
      </c>
      <c r="B104" s="319"/>
      <c r="C104" s="319"/>
      <c r="D104" s="319"/>
      <c r="E104" s="319"/>
      <c r="F104" s="319"/>
      <c r="G104" s="319"/>
      <c r="H104" s="319"/>
      <c r="I104" s="319"/>
      <c r="J104" s="319"/>
      <c r="K104" s="319"/>
      <c r="L104" s="11"/>
      <c r="M104" s="11"/>
      <c r="N104" s="11"/>
      <c r="O104" s="11"/>
      <c r="P104" s="11"/>
      <c r="Q104" s="2"/>
      <c r="R104" s="2"/>
    </row>
    <row r="105" spans="1:18" ht="7.5" customHeight="1" x14ac:dyDescent="0.25">
      <c r="A105" s="116"/>
      <c r="B105" s="197"/>
      <c r="C105" s="116"/>
      <c r="D105" s="116"/>
      <c r="E105" s="116"/>
      <c r="F105" s="116"/>
      <c r="G105" s="116"/>
      <c r="H105" s="116"/>
      <c r="I105" s="116"/>
      <c r="J105" s="116"/>
      <c r="K105" s="116"/>
      <c r="L105" s="11"/>
      <c r="M105" s="11"/>
      <c r="N105" s="11"/>
      <c r="O105" s="11"/>
      <c r="P105" s="11"/>
      <c r="Q105" s="2"/>
      <c r="R105" s="2"/>
    </row>
    <row r="106" spans="1:18" s="30" customFormat="1" x14ac:dyDescent="0.25">
      <c r="A106" s="312" t="s">
        <v>426</v>
      </c>
      <c r="B106" s="312"/>
      <c r="C106" s="312"/>
      <c r="D106" s="312" t="s">
        <v>711</v>
      </c>
      <c r="E106" s="312"/>
      <c r="F106" s="312"/>
      <c r="G106" s="312"/>
      <c r="H106" s="312"/>
      <c r="I106" s="312" t="s">
        <v>427</v>
      </c>
      <c r="J106" s="312"/>
      <c r="K106" s="312"/>
    </row>
    <row r="107" spans="1:18" s="30" customFormat="1" ht="18.75" x14ac:dyDescent="0.3">
      <c r="A107" s="52"/>
      <c r="B107" s="112"/>
      <c r="C107" s="52"/>
      <c r="D107" s="312" t="s">
        <v>712</v>
      </c>
      <c r="E107" s="312"/>
      <c r="F107" s="312"/>
      <c r="G107" s="312"/>
      <c r="H107" s="312"/>
      <c r="I107" s="314" t="s">
        <v>428</v>
      </c>
      <c r="J107" s="314"/>
      <c r="K107" s="314"/>
    </row>
    <row r="108" spans="1:18" s="30" customFormat="1" ht="50.25" customHeight="1" x14ac:dyDescent="0.25">
      <c r="B108" s="112"/>
      <c r="D108" s="30" t="s">
        <v>429</v>
      </c>
      <c r="M108" s="30">
        <v>1</v>
      </c>
    </row>
    <row r="109" spans="1:18" s="30" customFormat="1" x14ac:dyDescent="0.25">
      <c r="B109" s="112"/>
    </row>
    <row r="110" spans="1:18" s="30" customFormat="1" ht="17.25" customHeight="1" x14ac:dyDescent="0.25">
      <c r="A110" s="314" t="s">
        <v>430</v>
      </c>
      <c r="B110" s="314"/>
      <c r="C110" s="314"/>
      <c r="D110" s="314" t="s">
        <v>431</v>
      </c>
      <c r="E110" s="314"/>
      <c r="F110" s="314"/>
      <c r="G110" s="314"/>
      <c r="H110" s="314"/>
      <c r="I110" s="314" t="s">
        <v>432</v>
      </c>
      <c r="J110" s="314"/>
      <c r="K110" s="314"/>
    </row>
    <row r="111" spans="1:18" s="30" customFormat="1" x14ac:dyDescent="0.25">
      <c r="A111" s="53"/>
      <c r="B111" s="110"/>
      <c r="C111" s="53"/>
      <c r="D111" s="53"/>
      <c r="E111" s="53"/>
      <c r="F111" s="53"/>
      <c r="G111" s="62"/>
      <c r="H111" s="53"/>
      <c r="I111" s="53"/>
      <c r="J111" s="53"/>
      <c r="K111" s="53"/>
    </row>
    <row r="112" spans="1:18" s="30" customFormat="1" x14ac:dyDescent="0.25">
      <c r="A112" s="53"/>
      <c r="B112" s="110"/>
      <c r="C112" s="53"/>
      <c r="D112" s="53"/>
      <c r="E112" s="53"/>
      <c r="F112" s="53"/>
      <c r="G112" s="62"/>
      <c r="H112" s="53"/>
      <c r="I112" s="53"/>
      <c r="J112" s="53"/>
      <c r="K112" s="53"/>
    </row>
    <row r="113" spans="1:17" s="30" customFormat="1" x14ac:dyDescent="0.25">
      <c r="A113" s="53"/>
      <c r="B113" s="110"/>
      <c r="C113" s="53"/>
      <c r="D113" s="53"/>
      <c r="E113" s="53"/>
      <c r="F113" s="53"/>
      <c r="G113" s="62"/>
      <c r="H113" s="53"/>
      <c r="I113" s="53"/>
      <c r="J113" s="53"/>
      <c r="K113" s="53"/>
    </row>
    <row r="114" spans="1:17" s="30" customFormat="1" x14ac:dyDescent="0.25">
      <c r="A114" s="53"/>
      <c r="B114" s="110"/>
      <c r="C114" s="53"/>
      <c r="D114" s="53"/>
      <c r="E114" s="53"/>
      <c r="F114" s="53"/>
      <c r="G114" s="62"/>
      <c r="H114" s="53"/>
      <c r="I114" s="53"/>
      <c r="J114" s="53"/>
      <c r="K114" s="53"/>
    </row>
    <row r="115" spans="1:17" s="30" customFormat="1" x14ac:dyDescent="0.25">
      <c r="A115" s="53"/>
      <c r="B115" s="110"/>
      <c r="C115" s="53"/>
      <c r="D115" s="53"/>
      <c r="E115" s="53"/>
      <c r="F115" s="53"/>
      <c r="G115" s="62"/>
      <c r="H115" s="53"/>
      <c r="I115" s="53"/>
      <c r="J115" s="53"/>
      <c r="K115" s="53"/>
    </row>
    <row r="116" spans="1:17" s="30" customFormat="1" x14ac:dyDescent="0.25">
      <c r="A116" s="53"/>
      <c r="B116" s="110"/>
      <c r="C116" s="53"/>
      <c r="D116" s="53"/>
      <c r="E116" s="53"/>
      <c r="F116" s="53"/>
      <c r="G116" s="62"/>
      <c r="H116" s="53"/>
      <c r="I116" s="53"/>
      <c r="J116" s="53"/>
      <c r="K116" s="53"/>
    </row>
    <row r="117" spans="1:17" s="30" customFormat="1" x14ac:dyDescent="0.25">
      <c r="A117" s="53"/>
      <c r="B117" s="110"/>
      <c r="C117" s="53"/>
      <c r="D117" s="53"/>
      <c r="E117" s="53"/>
      <c r="F117" s="53"/>
      <c r="G117" s="62"/>
      <c r="H117" s="53"/>
      <c r="I117" s="53"/>
      <c r="J117" s="53"/>
      <c r="K117" s="53"/>
    </row>
    <row r="118" spans="1:17" s="30" customFormat="1" x14ac:dyDescent="0.25">
      <c r="A118" s="53"/>
      <c r="B118" s="110"/>
      <c r="C118" s="53"/>
      <c r="D118" s="53"/>
      <c r="E118" s="53"/>
      <c r="F118" s="53"/>
      <c r="G118" s="62"/>
      <c r="H118" s="53"/>
      <c r="I118" s="53"/>
      <c r="J118" s="53"/>
      <c r="K118" s="53"/>
    </row>
    <row r="119" spans="1:17" customFormat="1" ht="21.75" customHeight="1" x14ac:dyDescent="0.3">
      <c r="A119" s="313" t="s">
        <v>410</v>
      </c>
      <c r="B119" s="313"/>
      <c r="C119" s="313"/>
      <c r="D119" s="313"/>
      <c r="E119" s="55"/>
      <c r="F119" s="32"/>
      <c r="G119" s="32"/>
      <c r="J119" s="33"/>
    </row>
    <row r="120" spans="1:17" customFormat="1" ht="21.75" customHeight="1" x14ac:dyDescent="0.3">
      <c r="A120" s="314" t="s">
        <v>411</v>
      </c>
      <c r="B120" s="314"/>
      <c r="C120" s="314"/>
      <c r="D120" s="314"/>
      <c r="E120" s="53"/>
      <c r="F120" s="32"/>
      <c r="G120" s="32"/>
      <c r="J120" s="33"/>
    </row>
    <row r="121" spans="1:17" customFormat="1" ht="6" customHeight="1" x14ac:dyDescent="0.3">
      <c r="A121" s="53"/>
      <c r="B121" s="110"/>
      <c r="C121" s="53"/>
      <c r="D121" s="53"/>
      <c r="E121" s="53"/>
      <c r="F121" s="32"/>
      <c r="G121" s="32"/>
      <c r="J121" s="33"/>
    </row>
    <row r="122" spans="1:17" customFormat="1" ht="21" customHeight="1" x14ac:dyDescent="0.25">
      <c r="A122" s="314" t="s">
        <v>412</v>
      </c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</row>
    <row r="123" spans="1:17" customFormat="1" ht="21.75" customHeight="1" x14ac:dyDescent="0.25">
      <c r="A123" s="314" t="s">
        <v>1347</v>
      </c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</row>
    <row r="124" spans="1:17" s="56" customFormat="1" ht="20.25" customHeight="1" x14ac:dyDescent="0.25">
      <c r="A124" s="315" t="s">
        <v>813</v>
      </c>
      <c r="B124" s="315"/>
      <c r="C124" s="315"/>
      <c r="D124" s="315"/>
      <c r="E124" s="315"/>
      <c r="F124" s="315"/>
      <c r="G124" s="315"/>
      <c r="H124" s="315"/>
      <c r="I124" s="315"/>
      <c r="J124" s="315"/>
      <c r="K124" s="315"/>
    </row>
    <row r="125" spans="1:17" customFormat="1" ht="10.5" customHeight="1" x14ac:dyDescent="0.25">
      <c r="A125" s="35"/>
      <c r="B125" s="111"/>
      <c r="C125" s="37"/>
      <c r="D125" s="38"/>
      <c r="E125" s="35"/>
      <c r="F125" s="39"/>
      <c r="G125" s="39"/>
      <c r="H125" s="35"/>
      <c r="I125" s="37"/>
      <c r="J125" s="40"/>
    </row>
    <row r="126" spans="1:17" s="43" customFormat="1" ht="24.75" customHeight="1" x14ac:dyDescent="0.2">
      <c r="A126" s="310" t="s">
        <v>401</v>
      </c>
      <c r="B126" s="310" t="s">
        <v>413</v>
      </c>
      <c r="C126" s="306" t="s">
        <v>414</v>
      </c>
      <c r="D126" s="307"/>
      <c r="E126" s="310" t="s">
        <v>415</v>
      </c>
      <c r="F126" s="41" t="s">
        <v>416</v>
      </c>
      <c r="G126" s="41" t="s">
        <v>735</v>
      </c>
      <c r="H126" s="41" t="s">
        <v>417</v>
      </c>
      <c r="I126" s="41" t="s">
        <v>418</v>
      </c>
      <c r="J126" s="42" t="s">
        <v>419</v>
      </c>
      <c r="K126" s="310" t="s">
        <v>420</v>
      </c>
    </row>
    <row r="127" spans="1:17" s="43" customFormat="1" ht="24.75" customHeight="1" x14ac:dyDescent="0.2">
      <c r="A127" s="311"/>
      <c r="B127" s="311"/>
      <c r="C127" s="308"/>
      <c r="D127" s="309"/>
      <c r="E127" s="311"/>
      <c r="F127" s="44" t="s">
        <v>421</v>
      </c>
      <c r="G127" s="44" t="s">
        <v>709</v>
      </c>
      <c r="H127" s="44" t="s">
        <v>422</v>
      </c>
      <c r="I127" s="44" t="s">
        <v>423</v>
      </c>
      <c r="J127" s="45" t="s">
        <v>424</v>
      </c>
      <c r="K127" s="311"/>
    </row>
    <row r="128" spans="1:17" s="96" customFormat="1" ht="21" customHeight="1" x14ac:dyDescent="0.25">
      <c r="A128" s="199">
        <v>1</v>
      </c>
      <c r="B128" s="191" t="s">
        <v>778</v>
      </c>
      <c r="C128" s="192" t="s">
        <v>779</v>
      </c>
      <c r="D128" s="193" t="s">
        <v>43</v>
      </c>
      <c r="E128" s="194" t="s">
        <v>780</v>
      </c>
      <c r="F128" s="195">
        <v>3.5</v>
      </c>
      <c r="G128" s="178">
        <v>87</v>
      </c>
      <c r="H128" s="120" t="s">
        <v>405</v>
      </c>
      <c r="I128" s="120" t="s">
        <v>406</v>
      </c>
      <c r="J128" s="121">
        <v>960000</v>
      </c>
      <c r="K128" s="121"/>
      <c r="L128" s="121"/>
      <c r="M128" s="194" t="s">
        <v>128</v>
      </c>
      <c r="N128" s="189">
        <v>16</v>
      </c>
      <c r="O128" s="189">
        <v>14</v>
      </c>
      <c r="P128" s="189">
        <v>14</v>
      </c>
      <c r="Q128" s="189">
        <v>8.2799999999999994</v>
      </c>
    </row>
    <row r="129" spans="1:18" s="96" customFormat="1" ht="21" customHeight="1" x14ac:dyDescent="0.25">
      <c r="A129" s="199">
        <v>2</v>
      </c>
      <c r="B129" s="191" t="s">
        <v>781</v>
      </c>
      <c r="C129" s="192" t="s">
        <v>481</v>
      </c>
      <c r="D129" s="193" t="s">
        <v>30</v>
      </c>
      <c r="E129" s="194" t="s">
        <v>782</v>
      </c>
      <c r="F129" s="195">
        <v>3.43</v>
      </c>
      <c r="G129" s="178">
        <v>96</v>
      </c>
      <c r="H129" s="120" t="s">
        <v>442</v>
      </c>
      <c r="I129" s="120" t="s">
        <v>406</v>
      </c>
      <c r="J129" s="121">
        <v>960000</v>
      </c>
      <c r="K129" s="121"/>
      <c r="L129" s="121"/>
      <c r="M129" s="194" t="s">
        <v>128</v>
      </c>
      <c r="N129" s="189">
        <v>16</v>
      </c>
      <c r="O129" s="189">
        <v>14</v>
      </c>
      <c r="P129" s="189">
        <v>14</v>
      </c>
      <c r="Q129" s="189">
        <v>8.16</v>
      </c>
    </row>
    <row r="130" spans="1:18" s="96" customFormat="1" ht="21" customHeight="1" x14ac:dyDescent="0.25">
      <c r="A130" s="199">
        <v>3</v>
      </c>
      <c r="B130" s="191" t="s">
        <v>783</v>
      </c>
      <c r="C130" s="192" t="s">
        <v>784</v>
      </c>
      <c r="D130" s="193" t="s">
        <v>71</v>
      </c>
      <c r="E130" s="194" t="s">
        <v>785</v>
      </c>
      <c r="F130" s="195">
        <v>3.43</v>
      </c>
      <c r="G130" s="178">
        <v>96</v>
      </c>
      <c r="H130" s="120" t="s">
        <v>442</v>
      </c>
      <c r="I130" s="120" t="s">
        <v>406</v>
      </c>
      <c r="J130" s="121">
        <v>960000</v>
      </c>
      <c r="K130" s="121"/>
      <c r="L130" s="121"/>
      <c r="M130" s="194" t="s">
        <v>128</v>
      </c>
      <c r="N130" s="189">
        <v>16</v>
      </c>
      <c r="O130" s="189">
        <v>14</v>
      </c>
      <c r="P130" s="189">
        <v>14</v>
      </c>
      <c r="Q130" s="189">
        <v>8.75</v>
      </c>
    </row>
    <row r="131" spans="1:18" s="96" customFormat="1" ht="21" customHeight="1" x14ac:dyDescent="0.25">
      <c r="A131" s="199">
        <v>4</v>
      </c>
      <c r="B131" s="191" t="s">
        <v>786</v>
      </c>
      <c r="C131" s="192" t="s">
        <v>31</v>
      </c>
      <c r="D131" s="193" t="s">
        <v>59</v>
      </c>
      <c r="E131" s="194" t="s">
        <v>787</v>
      </c>
      <c r="F131" s="195">
        <v>3.43</v>
      </c>
      <c r="G131" s="178">
        <v>96</v>
      </c>
      <c r="H131" s="120" t="s">
        <v>442</v>
      </c>
      <c r="I131" s="120" t="s">
        <v>406</v>
      </c>
      <c r="J131" s="121">
        <v>960000</v>
      </c>
      <c r="K131" s="121"/>
      <c r="L131" s="121"/>
      <c r="M131" s="194" t="s">
        <v>128</v>
      </c>
      <c r="N131" s="189">
        <v>16</v>
      </c>
      <c r="O131" s="189">
        <v>14</v>
      </c>
      <c r="P131" s="189">
        <v>14</v>
      </c>
      <c r="Q131" s="189">
        <v>8.49</v>
      </c>
    </row>
    <row r="132" spans="1:18" s="96" customFormat="1" ht="21" customHeight="1" x14ac:dyDescent="0.25">
      <c r="A132" s="199">
        <v>5</v>
      </c>
      <c r="B132" s="191" t="s">
        <v>788</v>
      </c>
      <c r="C132" s="192" t="s">
        <v>789</v>
      </c>
      <c r="D132" s="193" t="s">
        <v>558</v>
      </c>
      <c r="E132" s="194" t="s">
        <v>790</v>
      </c>
      <c r="F132" s="195">
        <v>3.43</v>
      </c>
      <c r="G132" s="178">
        <v>95</v>
      </c>
      <c r="H132" s="120" t="s">
        <v>442</v>
      </c>
      <c r="I132" s="120" t="s">
        <v>406</v>
      </c>
      <c r="J132" s="121">
        <v>960000</v>
      </c>
      <c r="K132" s="121"/>
      <c r="L132" s="121"/>
      <c r="M132" s="194" t="s">
        <v>128</v>
      </c>
      <c r="N132" s="189">
        <v>16</v>
      </c>
      <c r="O132" s="189">
        <v>14</v>
      </c>
      <c r="P132" s="189">
        <v>14</v>
      </c>
      <c r="Q132" s="189">
        <v>8.34</v>
      </c>
    </row>
    <row r="133" spans="1:18" s="96" customFormat="1" ht="21" customHeight="1" x14ac:dyDescent="0.25">
      <c r="A133" s="199">
        <v>6</v>
      </c>
      <c r="B133" s="191" t="s">
        <v>124</v>
      </c>
      <c r="C133" s="192" t="s">
        <v>42</v>
      </c>
      <c r="D133" s="193" t="s">
        <v>17</v>
      </c>
      <c r="E133" s="194" t="s">
        <v>125</v>
      </c>
      <c r="F133" s="195">
        <v>3.43</v>
      </c>
      <c r="G133" s="178">
        <v>95</v>
      </c>
      <c r="H133" s="120" t="s">
        <v>442</v>
      </c>
      <c r="I133" s="120" t="s">
        <v>406</v>
      </c>
      <c r="J133" s="121">
        <v>960000</v>
      </c>
      <c r="K133" s="121"/>
      <c r="L133" s="121"/>
      <c r="M133" s="194" t="s">
        <v>128</v>
      </c>
      <c r="N133" s="189">
        <v>16</v>
      </c>
      <c r="O133" s="189">
        <v>14</v>
      </c>
      <c r="P133" s="189">
        <v>14</v>
      </c>
      <c r="Q133" s="189">
        <v>8.4499999999999993</v>
      </c>
    </row>
    <row r="134" spans="1:18" s="96" customFormat="1" ht="21" customHeight="1" x14ac:dyDescent="0.25">
      <c r="A134" s="199">
        <v>7</v>
      </c>
      <c r="B134" s="191" t="s">
        <v>791</v>
      </c>
      <c r="C134" s="192" t="s">
        <v>42</v>
      </c>
      <c r="D134" s="193" t="s">
        <v>792</v>
      </c>
      <c r="E134" s="194" t="s">
        <v>793</v>
      </c>
      <c r="F134" s="195">
        <v>3.43</v>
      </c>
      <c r="G134" s="178">
        <v>87</v>
      </c>
      <c r="H134" s="120" t="s">
        <v>405</v>
      </c>
      <c r="I134" s="120" t="s">
        <v>406</v>
      </c>
      <c r="J134" s="121">
        <v>960000</v>
      </c>
      <c r="K134" s="121"/>
      <c r="L134" s="121"/>
      <c r="M134" s="194" t="s">
        <v>128</v>
      </c>
      <c r="N134" s="189">
        <v>16</v>
      </c>
      <c r="O134" s="189">
        <v>14</v>
      </c>
      <c r="P134" s="189">
        <v>14</v>
      </c>
      <c r="Q134" s="189">
        <v>8.4600000000000009</v>
      </c>
    </row>
    <row r="135" spans="1:18" s="96" customFormat="1" ht="21" customHeight="1" x14ac:dyDescent="0.25">
      <c r="A135" s="199">
        <v>8</v>
      </c>
      <c r="B135" s="191" t="s">
        <v>794</v>
      </c>
      <c r="C135" s="192" t="s">
        <v>3</v>
      </c>
      <c r="D135" s="193" t="s">
        <v>795</v>
      </c>
      <c r="E135" s="194" t="s">
        <v>796</v>
      </c>
      <c r="F135" s="195">
        <v>3.43</v>
      </c>
      <c r="G135" s="178">
        <v>87</v>
      </c>
      <c r="H135" s="120" t="s">
        <v>405</v>
      </c>
      <c r="I135" s="120" t="s">
        <v>406</v>
      </c>
      <c r="J135" s="121">
        <v>960000</v>
      </c>
      <c r="K135" s="121"/>
      <c r="L135" s="121"/>
      <c r="M135" s="194" t="s">
        <v>128</v>
      </c>
      <c r="N135" s="189">
        <v>16</v>
      </c>
      <c r="O135" s="189">
        <v>14</v>
      </c>
      <c r="P135" s="189">
        <v>14</v>
      </c>
      <c r="Q135" s="189">
        <v>8.33</v>
      </c>
    </row>
    <row r="136" spans="1:18" s="96" customFormat="1" ht="21" customHeight="1" x14ac:dyDescent="0.25">
      <c r="A136" s="199">
        <v>9</v>
      </c>
      <c r="B136" s="191" t="s">
        <v>797</v>
      </c>
      <c r="C136" s="192" t="s">
        <v>39</v>
      </c>
      <c r="D136" s="193" t="s">
        <v>103</v>
      </c>
      <c r="E136" s="194" t="s">
        <v>798</v>
      </c>
      <c r="F136" s="195">
        <v>3.43</v>
      </c>
      <c r="G136" s="178">
        <v>87</v>
      </c>
      <c r="H136" s="120" t="s">
        <v>405</v>
      </c>
      <c r="I136" s="120" t="s">
        <v>406</v>
      </c>
      <c r="J136" s="121">
        <v>960000</v>
      </c>
      <c r="K136" s="121"/>
      <c r="L136" s="121"/>
      <c r="M136" s="194" t="s">
        <v>128</v>
      </c>
      <c r="N136" s="189">
        <v>16</v>
      </c>
      <c r="O136" s="189">
        <v>14</v>
      </c>
      <c r="P136" s="189">
        <v>14</v>
      </c>
      <c r="Q136" s="189">
        <v>8.24</v>
      </c>
    </row>
    <row r="137" spans="1:18" s="96" customFormat="1" ht="21" customHeight="1" x14ac:dyDescent="0.25">
      <c r="A137" s="199">
        <v>10</v>
      </c>
      <c r="B137" s="191" t="s">
        <v>120</v>
      </c>
      <c r="C137" s="192" t="s">
        <v>121</v>
      </c>
      <c r="D137" s="193" t="s">
        <v>122</v>
      </c>
      <c r="E137" s="194" t="s">
        <v>123</v>
      </c>
      <c r="F137" s="195">
        <v>3.43</v>
      </c>
      <c r="G137" s="178">
        <v>87</v>
      </c>
      <c r="H137" s="120" t="s">
        <v>405</v>
      </c>
      <c r="I137" s="120" t="s">
        <v>406</v>
      </c>
      <c r="J137" s="121">
        <v>960000</v>
      </c>
      <c r="K137" s="121"/>
      <c r="L137" s="121"/>
      <c r="M137" s="194" t="s">
        <v>128</v>
      </c>
      <c r="N137" s="189">
        <v>16</v>
      </c>
      <c r="O137" s="189">
        <v>14</v>
      </c>
      <c r="P137" s="189">
        <v>14</v>
      </c>
      <c r="Q137" s="189">
        <v>8.41</v>
      </c>
    </row>
    <row r="138" spans="1:18" ht="28.5" customHeight="1" x14ac:dyDescent="0.25">
      <c r="A138" s="316" t="s">
        <v>425</v>
      </c>
      <c r="B138" s="317"/>
      <c r="C138" s="317"/>
      <c r="D138" s="318"/>
      <c r="E138" s="46"/>
      <c r="F138" s="47"/>
      <c r="G138" s="47"/>
      <c r="H138" s="48"/>
      <c r="I138" s="48"/>
      <c r="J138" s="49">
        <f>SUM(J126:J137)</f>
        <v>9600000</v>
      </c>
      <c r="K138" s="50"/>
      <c r="L138" s="51"/>
      <c r="M138" s="6"/>
      <c r="N138" s="6"/>
      <c r="O138" s="6"/>
      <c r="P138" s="6"/>
      <c r="Q138" s="2"/>
      <c r="R138" s="2"/>
    </row>
    <row r="139" spans="1:18" ht="18.75" customHeight="1" x14ac:dyDescent="0.25">
      <c r="A139" s="319" t="s">
        <v>1397</v>
      </c>
      <c r="B139" s="319"/>
      <c r="C139" s="319"/>
      <c r="D139" s="319"/>
      <c r="E139" s="319"/>
      <c r="F139" s="319"/>
      <c r="G139" s="319"/>
      <c r="H139" s="319"/>
      <c r="I139" s="319"/>
      <c r="J139" s="319"/>
      <c r="K139" s="319"/>
      <c r="L139" s="11"/>
      <c r="M139" s="11"/>
      <c r="N139" s="11"/>
      <c r="O139" s="11"/>
      <c r="P139" s="11"/>
      <c r="Q139" s="2"/>
      <c r="R139" s="2"/>
    </row>
    <row r="140" spans="1:18" ht="12" customHeight="1" x14ac:dyDescent="0.25">
      <c r="A140" s="116"/>
      <c r="B140" s="116"/>
      <c r="C140" s="116"/>
      <c r="D140" s="116"/>
      <c r="E140" s="116"/>
      <c r="F140" s="116"/>
      <c r="G140" s="116"/>
      <c r="H140" s="116"/>
      <c r="I140" s="116"/>
      <c r="J140" s="116"/>
      <c r="K140" s="116"/>
      <c r="L140" s="11"/>
      <c r="M140" s="11"/>
      <c r="N140" s="11"/>
      <c r="O140" s="11"/>
      <c r="P140" s="11"/>
      <c r="Q140" s="2"/>
      <c r="R140" s="2"/>
    </row>
    <row r="141" spans="1:18" s="30" customFormat="1" x14ac:dyDescent="0.25">
      <c r="A141" s="312" t="s">
        <v>426</v>
      </c>
      <c r="B141" s="312"/>
      <c r="C141" s="312"/>
      <c r="D141" s="312" t="s">
        <v>711</v>
      </c>
      <c r="E141" s="312"/>
      <c r="F141" s="312"/>
      <c r="G141" s="312"/>
      <c r="H141" s="312"/>
      <c r="I141" s="312" t="s">
        <v>427</v>
      </c>
      <c r="J141" s="312"/>
      <c r="K141" s="312"/>
    </row>
    <row r="142" spans="1:18" s="30" customFormat="1" ht="18.75" x14ac:dyDescent="0.3">
      <c r="A142" s="52"/>
      <c r="B142" s="112"/>
      <c r="C142" s="52"/>
      <c r="D142" s="312" t="s">
        <v>712</v>
      </c>
      <c r="E142" s="312"/>
      <c r="F142" s="312"/>
      <c r="G142" s="312"/>
      <c r="H142" s="312"/>
      <c r="I142" s="314" t="s">
        <v>428</v>
      </c>
      <c r="J142" s="314"/>
      <c r="K142" s="314"/>
    </row>
    <row r="143" spans="1:18" s="30" customFormat="1" ht="39" customHeight="1" x14ac:dyDescent="0.25">
      <c r="B143" s="112"/>
      <c r="D143" s="30" t="s">
        <v>429</v>
      </c>
      <c r="M143" s="30">
        <v>1</v>
      </c>
    </row>
    <row r="144" spans="1:18" s="30" customFormat="1" x14ac:dyDescent="0.25">
      <c r="B144" s="112"/>
    </row>
    <row r="145" spans="1:17" s="30" customFormat="1" ht="17.25" customHeight="1" x14ac:dyDescent="0.25">
      <c r="A145" s="314" t="s">
        <v>430</v>
      </c>
      <c r="B145" s="314"/>
      <c r="C145" s="314"/>
      <c r="D145" s="314" t="s">
        <v>431</v>
      </c>
      <c r="E145" s="314"/>
      <c r="F145" s="314"/>
      <c r="G145" s="314"/>
      <c r="H145" s="314"/>
      <c r="I145" s="314" t="s">
        <v>432</v>
      </c>
      <c r="J145" s="314"/>
      <c r="K145" s="314"/>
    </row>
    <row r="146" spans="1:17" s="30" customFormat="1" x14ac:dyDescent="0.25">
      <c r="A146" s="53"/>
      <c r="B146" s="110"/>
      <c r="C146" s="53"/>
      <c r="D146" s="53"/>
      <c r="E146" s="53"/>
      <c r="F146" s="53"/>
      <c r="G146" s="62"/>
      <c r="H146" s="53"/>
      <c r="I146" s="53"/>
      <c r="J146" s="53"/>
      <c r="K146" s="53"/>
    </row>
    <row r="147" spans="1:17" s="30" customFormat="1" x14ac:dyDescent="0.25">
      <c r="A147" s="53"/>
      <c r="B147" s="110"/>
      <c r="C147" s="53"/>
      <c r="D147" s="53"/>
      <c r="E147" s="53"/>
      <c r="F147" s="53"/>
      <c r="G147" s="62"/>
      <c r="H147" s="53"/>
      <c r="I147" s="53"/>
      <c r="J147" s="53"/>
      <c r="K147" s="53"/>
    </row>
    <row r="148" spans="1:17" customFormat="1" ht="21.75" customHeight="1" x14ac:dyDescent="0.3">
      <c r="A148" s="313" t="s">
        <v>410</v>
      </c>
      <c r="B148" s="313"/>
      <c r="C148" s="313"/>
      <c r="D148" s="313"/>
      <c r="E148" s="63"/>
      <c r="F148" s="32"/>
      <c r="G148" s="32"/>
      <c r="J148" s="33"/>
    </row>
    <row r="149" spans="1:17" customFormat="1" ht="21.75" customHeight="1" x14ac:dyDescent="0.3">
      <c r="A149" s="314" t="s">
        <v>411</v>
      </c>
      <c r="B149" s="314"/>
      <c r="C149" s="314"/>
      <c r="D149" s="314"/>
      <c r="E149" s="62"/>
      <c r="F149" s="32"/>
      <c r="G149" s="32"/>
      <c r="J149" s="33"/>
    </row>
    <row r="150" spans="1:17" customFormat="1" ht="6" customHeight="1" x14ac:dyDescent="0.3">
      <c r="A150" s="62"/>
      <c r="B150" s="110"/>
      <c r="C150" s="62"/>
      <c r="D150" s="62"/>
      <c r="E150" s="62"/>
      <c r="F150" s="32"/>
      <c r="G150" s="32"/>
      <c r="J150" s="33"/>
    </row>
    <row r="151" spans="1:17" customFormat="1" ht="21" customHeight="1" x14ac:dyDescent="0.25">
      <c r="A151" s="314" t="s">
        <v>412</v>
      </c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</row>
    <row r="152" spans="1:17" customFormat="1" ht="21.75" customHeight="1" x14ac:dyDescent="0.25">
      <c r="A152" s="314" t="s">
        <v>1348</v>
      </c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</row>
    <row r="153" spans="1:17" s="56" customFormat="1" ht="20.25" customHeight="1" x14ac:dyDescent="0.25">
      <c r="A153" s="315" t="s">
        <v>813</v>
      </c>
      <c r="B153" s="315"/>
      <c r="C153" s="315"/>
      <c r="D153" s="315"/>
      <c r="E153" s="315"/>
      <c r="F153" s="315"/>
      <c r="G153" s="315"/>
      <c r="H153" s="315"/>
      <c r="I153" s="315"/>
      <c r="J153" s="315"/>
      <c r="K153" s="315"/>
    </row>
    <row r="154" spans="1:17" customFormat="1" ht="10.5" customHeight="1" x14ac:dyDescent="0.25">
      <c r="A154" s="35"/>
      <c r="B154" s="111"/>
      <c r="C154" s="37"/>
      <c r="D154" s="38"/>
      <c r="E154" s="35"/>
      <c r="F154" s="39"/>
      <c r="G154" s="39"/>
      <c r="H154" s="35"/>
      <c r="I154" s="37"/>
      <c r="J154" s="40"/>
    </row>
    <row r="155" spans="1:17" s="43" customFormat="1" ht="24.75" customHeight="1" x14ac:dyDescent="0.2">
      <c r="A155" s="310" t="s">
        <v>401</v>
      </c>
      <c r="B155" s="310" t="s">
        <v>413</v>
      </c>
      <c r="C155" s="306" t="s">
        <v>414</v>
      </c>
      <c r="D155" s="307"/>
      <c r="E155" s="310" t="s">
        <v>415</v>
      </c>
      <c r="F155" s="41" t="s">
        <v>416</v>
      </c>
      <c r="G155" s="41" t="s">
        <v>735</v>
      </c>
      <c r="H155" s="41" t="s">
        <v>417</v>
      </c>
      <c r="I155" s="41" t="s">
        <v>418</v>
      </c>
      <c r="J155" s="42" t="s">
        <v>419</v>
      </c>
      <c r="K155" s="310" t="s">
        <v>420</v>
      </c>
    </row>
    <row r="156" spans="1:17" s="43" customFormat="1" ht="24.75" customHeight="1" x14ac:dyDescent="0.2">
      <c r="A156" s="311"/>
      <c r="B156" s="311"/>
      <c r="C156" s="308"/>
      <c r="D156" s="309"/>
      <c r="E156" s="311"/>
      <c r="F156" s="44" t="s">
        <v>421</v>
      </c>
      <c r="G156" s="44" t="s">
        <v>709</v>
      </c>
      <c r="H156" s="44" t="s">
        <v>422</v>
      </c>
      <c r="I156" s="44" t="s">
        <v>423</v>
      </c>
      <c r="J156" s="45" t="s">
        <v>424</v>
      </c>
      <c r="K156" s="311"/>
    </row>
    <row r="157" spans="1:17" s="96" customFormat="1" ht="24" customHeight="1" x14ac:dyDescent="0.25">
      <c r="A157" s="199">
        <v>1</v>
      </c>
      <c r="B157" s="191" t="s">
        <v>799</v>
      </c>
      <c r="C157" s="192" t="s">
        <v>800</v>
      </c>
      <c r="D157" s="193" t="s">
        <v>89</v>
      </c>
      <c r="E157" s="194" t="s">
        <v>549</v>
      </c>
      <c r="F157" s="195">
        <v>3.43</v>
      </c>
      <c r="G157" s="178">
        <v>94</v>
      </c>
      <c r="H157" s="120" t="s">
        <v>442</v>
      </c>
      <c r="I157" s="120" t="s">
        <v>406</v>
      </c>
      <c r="J157" s="121">
        <v>960000</v>
      </c>
      <c r="K157" s="121"/>
      <c r="L157" s="121"/>
      <c r="M157" s="194" t="s">
        <v>801</v>
      </c>
      <c r="N157" s="189">
        <v>16</v>
      </c>
      <c r="O157" s="189">
        <v>14</v>
      </c>
      <c r="P157" s="189">
        <v>14</v>
      </c>
      <c r="Q157" s="189">
        <v>8.4700000000000006</v>
      </c>
    </row>
    <row r="158" spans="1:17" s="96" customFormat="1" ht="24" customHeight="1" x14ac:dyDescent="0.25">
      <c r="A158" s="199">
        <v>2</v>
      </c>
      <c r="B158" s="191" t="s">
        <v>802</v>
      </c>
      <c r="C158" s="192" t="s">
        <v>803</v>
      </c>
      <c r="D158" s="193" t="s">
        <v>87</v>
      </c>
      <c r="E158" s="194" t="s">
        <v>804</v>
      </c>
      <c r="F158" s="195">
        <v>3.43</v>
      </c>
      <c r="G158" s="178">
        <v>90</v>
      </c>
      <c r="H158" s="120" t="s">
        <v>442</v>
      </c>
      <c r="I158" s="120" t="s">
        <v>406</v>
      </c>
      <c r="J158" s="121">
        <v>960000</v>
      </c>
      <c r="K158" s="121"/>
      <c r="L158" s="121"/>
      <c r="M158" s="194" t="s">
        <v>801</v>
      </c>
      <c r="N158" s="189">
        <v>16</v>
      </c>
      <c r="O158" s="189">
        <v>14</v>
      </c>
      <c r="P158" s="189">
        <v>14</v>
      </c>
      <c r="Q158" s="189">
        <v>8.1199999999999992</v>
      </c>
    </row>
    <row r="159" spans="1:17" s="96" customFormat="1" ht="24" customHeight="1" x14ac:dyDescent="0.25">
      <c r="A159" s="199">
        <v>3</v>
      </c>
      <c r="B159" s="191" t="s">
        <v>805</v>
      </c>
      <c r="C159" s="192" t="s">
        <v>3</v>
      </c>
      <c r="D159" s="193" t="s">
        <v>263</v>
      </c>
      <c r="E159" s="194" t="s">
        <v>806</v>
      </c>
      <c r="F159" s="195">
        <v>3.43</v>
      </c>
      <c r="G159" s="178">
        <v>88</v>
      </c>
      <c r="H159" s="120" t="s">
        <v>405</v>
      </c>
      <c r="I159" s="120" t="s">
        <v>406</v>
      </c>
      <c r="J159" s="121">
        <v>960000</v>
      </c>
      <c r="K159" s="121"/>
      <c r="L159" s="121"/>
      <c r="M159" s="194" t="s">
        <v>801</v>
      </c>
      <c r="N159" s="189">
        <v>16</v>
      </c>
      <c r="O159" s="189">
        <v>14</v>
      </c>
      <c r="P159" s="189">
        <v>14</v>
      </c>
      <c r="Q159" s="189">
        <v>8.11</v>
      </c>
    </row>
    <row r="160" spans="1:17" s="96" customFormat="1" ht="24" customHeight="1" x14ac:dyDescent="0.25">
      <c r="A160" s="199">
        <v>4</v>
      </c>
      <c r="B160" s="191" t="s">
        <v>807</v>
      </c>
      <c r="C160" s="192" t="s">
        <v>63</v>
      </c>
      <c r="D160" s="193" t="s">
        <v>81</v>
      </c>
      <c r="E160" s="194" t="s">
        <v>808</v>
      </c>
      <c r="F160" s="195">
        <v>3.43</v>
      </c>
      <c r="G160" s="178">
        <v>88</v>
      </c>
      <c r="H160" s="120" t="s">
        <v>405</v>
      </c>
      <c r="I160" s="120" t="s">
        <v>406</v>
      </c>
      <c r="J160" s="121">
        <v>960000</v>
      </c>
      <c r="K160" s="121"/>
      <c r="L160" s="121"/>
      <c r="M160" s="194" t="s">
        <v>801</v>
      </c>
      <c r="N160" s="189">
        <v>16</v>
      </c>
      <c r="O160" s="189">
        <v>14</v>
      </c>
      <c r="P160" s="189">
        <v>14</v>
      </c>
      <c r="Q160" s="189">
        <v>8.35</v>
      </c>
    </row>
    <row r="161" spans="1:18" ht="28.5" customHeight="1" x14ac:dyDescent="0.25">
      <c r="A161" s="316" t="s">
        <v>425</v>
      </c>
      <c r="B161" s="317"/>
      <c r="C161" s="317"/>
      <c r="D161" s="318"/>
      <c r="E161" s="46"/>
      <c r="F161" s="47"/>
      <c r="G161" s="47"/>
      <c r="H161" s="48"/>
      <c r="I161" s="48"/>
      <c r="J161" s="49">
        <f>SUM(J149:J160)</f>
        <v>3840000</v>
      </c>
      <c r="K161" s="50"/>
      <c r="L161" s="51"/>
      <c r="M161" s="6"/>
      <c r="N161" s="6"/>
      <c r="O161" s="6"/>
      <c r="P161" s="6"/>
      <c r="Q161" s="2"/>
      <c r="R161" s="2"/>
    </row>
    <row r="162" spans="1:18" ht="18.75" customHeight="1" x14ac:dyDescent="0.25">
      <c r="A162" s="319" t="s">
        <v>1385</v>
      </c>
      <c r="B162" s="319"/>
      <c r="C162" s="319"/>
      <c r="D162" s="319"/>
      <c r="E162" s="319"/>
      <c r="F162" s="319"/>
      <c r="G162" s="319"/>
      <c r="H162" s="319"/>
      <c r="I162" s="319"/>
      <c r="J162" s="319"/>
      <c r="K162" s="319"/>
      <c r="L162" s="11"/>
      <c r="M162" s="11"/>
      <c r="N162" s="11"/>
      <c r="O162" s="11"/>
      <c r="P162" s="11"/>
      <c r="Q162" s="2"/>
      <c r="R162" s="2"/>
    </row>
    <row r="163" spans="1:18" ht="12" customHeight="1" x14ac:dyDescent="0.25">
      <c r="A163" s="116"/>
      <c r="B163" s="116"/>
      <c r="C163" s="116"/>
      <c r="D163" s="116"/>
      <c r="E163" s="116"/>
      <c r="F163" s="116"/>
      <c r="G163" s="116"/>
      <c r="H163" s="116"/>
      <c r="I163" s="116"/>
      <c r="J163" s="116"/>
      <c r="K163" s="116"/>
      <c r="L163" s="11"/>
      <c r="M163" s="11"/>
      <c r="N163" s="11"/>
      <c r="O163" s="11"/>
      <c r="P163" s="11"/>
      <c r="Q163" s="2"/>
      <c r="R163" s="2"/>
    </row>
    <row r="164" spans="1:18" s="30" customFormat="1" x14ac:dyDescent="0.25">
      <c r="A164" s="312" t="s">
        <v>426</v>
      </c>
      <c r="B164" s="312"/>
      <c r="C164" s="312"/>
      <c r="D164" s="312" t="s">
        <v>711</v>
      </c>
      <c r="E164" s="312"/>
      <c r="F164" s="312"/>
      <c r="G164" s="312"/>
      <c r="H164" s="312"/>
      <c r="I164" s="312" t="s">
        <v>427</v>
      </c>
      <c r="J164" s="312"/>
      <c r="K164" s="312"/>
    </row>
    <row r="165" spans="1:18" s="30" customFormat="1" ht="18.75" x14ac:dyDescent="0.3">
      <c r="A165" s="52"/>
      <c r="B165" s="112"/>
      <c r="C165" s="52"/>
      <c r="D165" s="312" t="s">
        <v>712</v>
      </c>
      <c r="E165" s="312"/>
      <c r="F165" s="312"/>
      <c r="G165" s="312"/>
      <c r="H165" s="312"/>
      <c r="I165" s="314" t="s">
        <v>428</v>
      </c>
      <c r="J165" s="314"/>
      <c r="K165" s="314"/>
    </row>
    <row r="166" spans="1:18" s="30" customFormat="1" ht="39" customHeight="1" x14ac:dyDescent="0.25">
      <c r="B166" s="112"/>
      <c r="D166" s="30" t="s">
        <v>429</v>
      </c>
      <c r="M166" s="30">
        <v>1</v>
      </c>
    </row>
    <row r="167" spans="1:18" s="30" customFormat="1" x14ac:dyDescent="0.25">
      <c r="B167" s="112"/>
    </row>
    <row r="168" spans="1:18" s="30" customFormat="1" ht="17.25" customHeight="1" x14ac:dyDescent="0.25">
      <c r="A168" s="314" t="s">
        <v>430</v>
      </c>
      <c r="B168" s="314"/>
      <c r="C168" s="314"/>
      <c r="D168" s="314" t="s">
        <v>431</v>
      </c>
      <c r="E168" s="314"/>
      <c r="F168" s="314"/>
      <c r="G168" s="314"/>
      <c r="H168" s="314"/>
      <c r="I168" s="314" t="s">
        <v>432</v>
      </c>
      <c r="J168" s="314"/>
      <c r="K168" s="314"/>
    </row>
    <row r="179" spans="1:18" customFormat="1" ht="21.75" customHeight="1" x14ac:dyDescent="0.3">
      <c r="A179" s="313" t="s">
        <v>410</v>
      </c>
      <c r="B179" s="313"/>
      <c r="C179" s="313"/>
      <c r="D179" s="313"/>
      <c r="E179" s="63"/>
      <c r="F179" s="32"/>
      <c r="G179" s="32"/>
      <c r="J179" s="33"/>
    </row>
    <row r="180" spans="1:18" customFormat="1" ht="21.75" customHeight="1" x14ac:dyDescent="0.3">
      <c r="A180" s="314" t="s">
        <v>411</v>
      </c>
      <c r="B180" s="314"/>
      <c r="C180" s="314"/>
      <c r="D180" s="314"/>
      <c r="E180" s="62"/>
      <c r="F180" s="32"/>
      <c r="G180" s="32"/>
      <c r="J180" s="33"/>
    </row>
    <row r="181" spans="1:18" customFormat="1" ht="6" customHeight="1" x14ac:dyDescent="0.3">
      <c r="A181" s="62"/>
      <c r="B181" s="110"/>
      <c r="C181" s="62"/>
      <c r="D181" s="62"/>
      <c r="E181" s="62"/>
      <c r="F181" s="32"/>
      <c r="G181" s="32"/>
      <c r="J181" s="33"/>
    </row>
    <row r="182" spans="1:18" customFormat="1" ht="21" customHeight="1" x14ac:dyDescent="0.25">
      <c r="A182" s="314" t="s">
        <v>412</v>
      </c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</row>
    <row r="183" spans="1:18" customFormat="1" ht="21.75" customHeight="1" x14ac:dyDescent="0.25">
      <c r="A183" s="314" t="s">
        <v>1349</v>
      </c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</row>
    <row r="184" spans="1:18" s="56" customFormat="1" ht="20.25" customHeight="1" x14ac:dyDescent="0.25">
      <c r="A184" s="315" t="s">
        <v>813</v>
      </c>
      <c r="B184" s="315"/>
      <c r="C184" s="315"/>
      <c r="D184" s="315"/>
      <c r="E184" s="315"/>
      <c r="F184" s="315"/>
      <c r="G184" s="315"/>
      <c r="H184" s="315"/>
      <c r="I184" s="315"/>
      <c r="J184" s="315"/>
      <c r="K184" s="315"/>
    </row>
    <row r="185" spans="1:18" customFormat="1" ht="10.5" customHeight="1" x14ac:dyDescent="0.25">
      <c r="A185" s="35"/>
      <c r="B185" s="111"/>
      <c r="C185" s="37"/>
      <c r="D185" s="38"/>
      <c r="E185" s="35"/>
      <c r="F185" s="39"/>
      <c r="G185" s="39"/>
      <c r="H185" s="35"/>
      <c r="I185" s="37"/>
      <c r="J185" s="40"/>
    </row>
    <row r="186" spans="1:18" s="43" customFormat="1" ht="24.75" customHeight="1" x14ac:dyDescent="0.2">
      <c r="A186" s="310" t="s">
        <v>401</v>
      </c>
      <c r="B186" s="310" t="s">
        <v>413</v>
      </c>
      <c r="C186" s="306" t="s">
        <v>414</v>
      </c>
      <c r="D186" s="307"/>
      <c r="E186" s="310" t="s">
        <v>415</v>
      </c>
      <c r="F186" s="41" t="s">
        <v>416</v>
      </c>
      <c r="G186" s="41" t="s">
        <v>735</v>
      </c>
      <c r="H186" s="41" t="s">
        <v>417</v>
      </c>
      <c r="I186" s="41" t="s">
        <v>418</v>
      </c>
      <c r="J186" s="42" t="s">
        <v>419</v>
      </c>
      <c r="K186" s="310" t="s">
        <v>420</v>
      </c>
    </row>
    <row r="187" spans="1:18" s="43" customFormat="1" ht="24.75" customHeight="1" x14ac:dyDescent="0.2">
      <c r="A187" s="311"/>
      <c r="B187" s="311"/>
      <c r="C187" s="308"/>
      <c r="D187" s="309"/>
      <c r="E187" s="311"/>
      <c r="F187" s="44" t="s">
        <v>421</v>
      </c>
      <c r="G187" s="44" t="s">
        <v>709</v>
      </c>
      <c r="H187" s="44" t="s">
        <v>422</v>
      </c>
      <c r="I187" s="44" t="s">
        <v>423</v>
      </c>
      <c r="J187" s="45" t="s">
        <v>424</v>
      </c>
      <c r="K187" s="311"/>
    </row>
    <row r="188" spans="1:18" s="96" customFormat="1" ht="24" customHeight="1" x14ac:dyDescent="0.25">
      <c r="A188" s="199">
        <v>1</v>
      </c>
      <c r="B188" s="191" t="s">
        <v>129</v>
      </c>
      <c r="C188" s="192" t="s">
        <v>130</v>
      </c>
      <c r="D188" s="193" t="s">
        <v>131</v>
      </c>
      <c r="E188" s="194" t="s">
        <v>132</v>
      </c>
      <c r="F188" s="195">
        <v>3.71</v>
      </c>
      <c r="G188" s="178">
        <v>95</v>
      </c>
      <c r="H188" s="120" t="s">
        <v>442</v>
      </c>
      <c r="I188" s="120" t="s">
        <v>442</v>
      </c>
      <c r="J188" s="121">
        <v>1050000</v>
      </c>
      <c r="K188" s="121"/>
      <c r="L188" s="121"/>
      <c r="M188" s="194" t="s">
        <v>133</v>
      </c>
      <c r="N188" s="189">
        <v>16</v>
      </c>
      <c r="O188" s="189">
        <v>14</v>
      </c>
      <c r="P188" s="189">
        <v>14</v>
      </c>
      <c r="Q188" s="189">
        <v>8.8000000000000007</v>
      </c>
    </row>
    <row r="189" spans="1:18" s="96" customFormat="1" ht="24" customHeight="1" x14ac:dyDescent="0.25">
      <c r="A189" s="199">
        <v>2</v>
      </c>
      <c r="B189" s="191" t="s">
        <v>809</v>
      </c>
      <c r="C189" s="192" t="s">
        <v>810</v>
      </c>
      <c r="D189" s="193" t="s">
        <v>811</v>
      </c>
      <c r="E189" s="194" t="s">
        <v>812</v>
      </c>
      <c r="F189" s="195">
        <v>3.43</v>
      </c>
      <c r="G189" s="178">
        <v>90</v>
      </c>
      <c r="H189" s="120" t="s">
        <v>442</v>
      </c>
      <c r="I189" s="120" t="s">
        <v>406</v>
      </c>
      <c r="J189" s="121">
        <v>960000</v>
      </c>
      <c r="K189" s="121"/>
      <c r="L189" s="121"/>
      <c r="M189" s="194" t="s">
        <v>133</v>
      </c>
      <c r="N189" s="189">
        <v>16</v>
      </c>
      <c r="O189" s="189">
        <v>14</v>
      </c>
      <c r="P189" s="189">
        <v>14</v>
      </c>
      <c r="Q189" s="189">
        <v>8.0399999999999991</v>
      </c>
    </row>
    <row r="190" spans="1:18" ht="28.5" customHeight="1" x14ac:dyDescent="0.25">
      <c r="A190" s="316" t="s">
        <v>425</v>
      </c>
      <c r="B190" s="317"/>
      <c r="C190" s="317"/>
      <c r="D190" s="318"/>
      <c r="E190" s="46"/>
      <c r="F190" s="47"/>
      <c r="G190" s="47"/>
      <c r="H190" s="48"/>
      <c r="I190" s="48"/>
      <c r="J190" s="49">
        <f>SUM(J179:J189)</f>
        <v>2010000</v>
      </c>
      <c r="K190" s="50"/>
      <c r="L190" s="51"/>
      <c r="M190" s="6"/>
      <c r="N190" s="6"/>
      <c r="O190" s="6"/>
      <c r="P190" s="6"/>
      <c r="Q190" s="2"/>
      <c r="R190" s="2"/>
    </row>
    <row r="191" spans="1:18" ht="18.75" customHeight="1" x14ac:dyDescent="0.25">
      <c r="A191" s="319" t="s">
        <v>1359</v>
      </c>
      <c r="B191" s="319"/>
      <c r="C191" s="319"/>
      <c r="D191" s="319"/>
      <c r="E191" s="319"/>
      <c r="F191" s="319"/>
      <c r="G191" s="319"/>
      <c r="H191" s="319"/>
      <c r="I191" s="319"/>
      <c r="J191" s="319"/>
      <c r="K191" s="319"/>
      <c r="L191" s="11"/>
      <c r="M191" s="11"/>
      <c r="N191" s="11"/>
      <c r="O191" s="11"/>
      <c r="P191" s="11"/>
      <c r="Q191" s="2"/>
      <c r="R191" s="2"/>
    </row>
    <row r="192" spans="1:18" ht="12" customHeight="1" x14ac:dyDescent="0.25">
      <c r="A192" s="116"/>
      <c r="B192" s="116"/>
      <c r="C192" s="116"/>
      <c r="D192" s="116"/>
      <c r="E192" s="116"/>
      <c r="F192" s="116"/>
      <c r="G192" s="116"/>
      <c r="H192" s="116"/>
      <c r="I192" s="116"/>
      <c r="J192" s="116"/>
      <c r="K192" s="116"/>
      <c r="L192" s="11"/>
      <c r="M192" s="11"/>
      <c r="N192" s="11"/>
      <c r="O192" s="11"/>
      <c r="P192" s="11"/>
      <c r="Q192" s="2"/>
      <c r="R192" s="2"/>
    </row>
    <row r="193" spans="1:13" s="30" customFormat="1" x14ac:dyDescent="0.25">
      <c r="A193" s="312" t="s">
        <v>426</v>
      </c>
      <c r="B193" s="312"/>
      <c r="C193" s="312"/>
      <c r="D193" s="312" t="s">
        <v>711</v>
      </c>
      <c r="E193" s="312"/>
      <c r="F193" s="312"/>
      <c r="G193" s="312"/>
      <c r="H193" s="312"/>
      <c r="I193" s="312" t="s">
        <v>427</v>
      </c>
      <c r="J193" s="312"/>
      <c r="K193" s="312"/>
    </row>
    <row r="194" spans="1:13" s="30" customFormat="1" ht="18.75" x14ac:dyDescent="0.3">
      <c r="A194" s="52"/>
      <c r="B194" s="112"/>
      <c r="C194" s="52"/>
      <c r="D194" s="312" t="s">
        <v>712</v>
      </c>
      <c r="E194" s="312"/>
      <c r="F194" s="312"/>
      <c r="G194" s="312"/>
      <c r="H194" s="312"/>
      <c r="I194" s="314" t="s">
        <v>428</v>
      </c>
      <c r="J194" s="314"/>
      <c r="K194" s="314"/>
    </row>
    <row r="195" spans="1:13" s="30" customFormat="1" ht="39" customHeight="1" x14ac:dyDescent="0.25">
      <c r="B195" s="112"/>
      <c r="D195" s="30" t="s">
        <v>429</v>
      </c>
      <c r="M195" s="30">
        <v>1</v>
      </c>
    </row>
    <row r="196" spans="1:13" s="30" customFormat="1" x14ac:dyDescent="0.25">
      <c r="B196" s="112"/>
    </row>
    <row r="197" spans="1:13" s="30" customFormat="1" ht="17.25" customHeight="1" x14ac:dyDescent="0.25">
      <c r="A197" s="314" t="s">
        <v>430</v>
      </c>
      <c r="B197" s="314"/>
      <c r="C197" s="314"/>
      <c r="D197" s="314" t="s">
        <v>431</v>
      </c>
      <c r="E197" s="314"/>
      <c r="F197" s="314"/>
      <c r="G197" s="314"/>
      <c r="H197" s="314"/>
      <c r="I197" s="314" t="s">
        <v>432</v>
      </c>
      <c r="J197" s="314"/>
      <c r="K197" s="314"/>
    </row>
  </sheetData>
  <mergeCells count="140">
    <mergeCell ref="D194:H194"/>
    <mergeCell ref="I194:K194"/>
    <mergeCell ref="A197:C197"/>
    <mergeCell ref="D197:H197"/>
    <mergeCell ref="I197:K197"/>
    <mergeCell ref="A190:D190"/>
    <mergeCell ref="A191:K191"/>
    <mergeCell ref="A193:C193"/>
    <mergeCell ref="D193:H193"/>
    <mergeCell ref="I193:K193"/>
    <mergeCell ref="A186:A187"/>
    <mergeCell ref="B186:B187"/>
    <mergeCell ref="C186:D187"/>
    <mergeCell ref="E186:E187"/>
    <mergeCell ref="K186:K187"/>
    <mergeCell ref="A179:D179"/>
    <mergeCell ref="A180:D180"/>
    <mergeCell ref="A182:K182"/>
    <mergeCell ref="A183:K183"/>
    <mergeCell ref="A184:K184"/>
    <mergeCell ref="D165:H165"/>
    <mergeCell ref="I165:K165"/>
    <mergeCell ref="A168:C168"/>
    <mergeCell ref="D168:H168"/>
    <mergeCell ref="I168:K168"/>
    <mergeCell ref="A161:D161"/>
    <mergeCell ref="A162:K162"/>
    <mergeCell ref="A164:C164"/>
    <mergeCell ref="D164:H164"/>
    <mergeCell ref="I164:K164"/>
    <mergeCell ref="A155:A156"/>
    <mergeCell ref="B155:B156"/>
    <mergeCell ref="C155:D156"/>
    <mergeCell ref="E155:E156"/>
    <mergeCell ref="K155:K156"/>
    <mergeCell ref="A148:D148"/>
    <mergeCell ref="A149:D149"/>
    <mergeCell ref="A151:K151"/>
    <mergeCell ref="A152:K152"/>
    <mergeCell ref="A153:K153"/>
    <mergeCell ref="A106:C106"/>
    <mergeCell ref="D106:H106"/>
    <mergeCell ref="I106:K106"/>
    <mergeCell ref="D107:H107"/>
    <mergeCell ref="I107:K107"/>
    <mergeCell ref="I86:K86"/>
    <mergeCell ref="A89:C89"/>
    <mergeCell ref="D89:H89"/>
    <mergeCell ref="I89:K89"/>
    <mergeCell ref="A103:D103"/>
    <mergeCell ref="A104:K104"/>
    <mergeCell ref="A46:D46"/>
    <mergeCell ref="A25:C25"/>
    <mergeCell ref="D25:H25"/>
    <mergeCell ref="I25:K25"/>
    <mergeCell ref="D22:H22"/>
    <mergeCell ref="D50:H50"/>
    <mergeCell ref="D86:H86"/>
    <mergeCell ref="A82:D82"/>
    <mergeCell ref="A83:K83"/>
    <mergeCell ref="A85:C85"/>
    <mergeCell ref="D85:H85"/>
    <mergeCell ref="I85:K85"/>
    <mergeCell ref="A69:K69"/>
    <mergeCell ref="A71:A72"/>
    <mergeCell ref="B71:B72"/>
    <mergeCell ref="C71:D72"/>
    <mergeCell ref="E71:E72"/>
    <mergeCell ref="K71:K72"/>
    <mergeCell ref="A53:C53"/>
    <mergeCell ref="D53:H53"/>
    <mergeCell ref="I53:K53"/>
    <mergeCell ref="A67:K67"/>
    <mergeCell ref="A68:K68"/>
    <mergeCell ref="A33:D33"/>
    <mergeCell ref="A35:K35"/>
    <mergeCell ref="A36:K36"/>
    <mergeCell ref="A37:K37"/>
    <mergeCell ref="A39:A40"/>
    <mergeCell ref="B39:B40"/>
    <mergeCell ref="C39:D40"/>
    <mergeCell ref="E39:E40"/>
    <mergeCell ref="K39:K40"/>
    <mergeCell ref="A1:D1"/>
    <mergeCell ref="A2:D2"/>
    <mergeCell ref="A4:K4"/>
    <mergeCell ref="A5:K5"/>
    <mergeCell ref="A6:K6"/>
    <mergeCell ref="A8:A9"/>
    <mergeCell ref="B8:B9"/>
    <mergeCell ref="C8:D9"/>
    <mergeCell ref="E8:E9"/>
    <mergeCell ref="K8:K9"/>
    <mergeCell ref="A18:D18"/>
    <mergeCell ref="A21:C21"/>
    <mergeCell ref="D21:H21"/>
    <mergeCell ref="A90:D90"/>
    <mergeCell ref="A91:D91"/>
    <mergeCell ref="A93:K93"/>
    <mergeCell ref="A94:K94"/>
    <mergeCell ref="A95:K95"/>
    <mergeCell ref="A97:A98"/>
    <mergeCell ref="B97:B98"/>
    <mergeCell ref="C97:D98"/>
    <mergeCell ref="E97:E98"/>
    <mergeCell ref="K97:K98"/>
    <mergeCell ref="A19:K19"/>
    <mergeCell ref="A47:K47"/>
    <mergeCell ref="A49:C49"/>
    <mergeCell ref="D49:H49"/>
    <mergeCell ref="I50:K50"/>
    <mergeCell ref="I49:K49"/>
    <mergeCell ref="A64:D64"/>
    <mergeCell ref="A65:D65"/>
    <mergeCell ref="I21:K21"/>
    <mergeCell ref="I22:K22"/>
    <mergeCell ref="A32:D32"/>
    <mergeCell ref="A119:D119"/>
    <mergeCell ref="A120:D120"/>
    <mergeCell ref="A110:C110"/>
    <mergeCell ref="D110:H110"/>
    <mergeCell ref="I110:K110"/>
    <mergeCell ref="A122:K122"/>
    <mergeCell ref="A123:K123"/>
    <mergeCell ref="A124:K124"/>
    <mergeCell ref="A126:A127"/>
    <mergeCell ref="B126:B127"/>
    <mergeCell ref="C126:D127"/>
    <mergeCell ref="E126:E127"/>
    <mergeCell ref="K126:K127"/>
    <mergeCell ref="A145:C145"/>
    <mergeCell ref="D145:H145"/>
    <mergeCell ref="I145:K145"/>
    <mergeCell ref="A138:D138"/>
    <mergeCell ref="A141:C141"/>
    <mergeCell ref="D141:H141"/>
    <mergeCell ref="I141:K141"/>
    <mergeCell ref="I142:K142"/>
    <mergeCell ref="D142:H142"/>
    <mergeCell ref="A139:K139"/>
  </mergeCells>
  <pageMargins left="1.32" right="0.2" top="0.22" bottom="0.2" header="0.27" footer="0.2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7"/>
  <sheetViews>
    <sheetView topLeftCell="A122" workbookViewId="0">
      <selection activeCell="A270" sqref="A270:K270"/>
    </sheetView>
  </sheetViews>
  <sheetFormatPr defaultRowHeight="15.75" x14ac:dyDescent="0.25"/>
  <cols>
    <col min="1" max="1" width="4.7109375" style="1" customWidth="1"/>
    <col min="2" max="2" width="16.42578125" style="2" customWidth="1"/>
    <col min="3" max="3" width="18.28515625" style="2" customWidth="1"/>
    <col min="4" max="4" width="8.140625" style="2" customWidth="1"/>
    <col min="5" max="5" width="13.140625" style="1" customWidth="1"/>
    <col min="6" max="7" width="9.28515625" style="1" customWidth="1"/>
    <col min="8" max="9" width="11.5703125" style="2" customWidth="1"/>
    <col min="10" max="10" width="13.140625" style="24" customWidth="1"/>
    <col min="11" max="11" width="13.7109375" style="24" customWidth="1"/>
    <col min="12" max="12" width="9.140625" style="2"/>
    <col min="13" max="13" width="7.85546875" style="1" customWidth="1"/>
    <col min="14" max="16" width="5" style="1" customWidth="1"/>
    <col min="17" max="17" width="7" style="1" customWidth="1"/>
    <col min="18" max="18" width="5.28515625" style="1" customWidth="1"/>
    <col min="19" max="19" width="14.5703125" style="2" bestFit="1" customWidth="1"/>
    <col min="20" max="16384" width="9.140625" style="2"/>
  </cols>
  <sheetData>
    <row r="1" spans="1:17" customFormat="1" ht="21.75" customHeight="1" x14ac:dyDescent="0.3">
      <c r="A1" s="313" t="s">
        <v>410</v>
      </c>
      <c r="B1" s="313"/>
      <c r="C1" s="313"/>
      <c r="D1" s="313"/>
      <c r="E1" s="55"/>
      <c r="F1" s="32"/>
      <c r="G1" s="32"/>
      <c r="J1" s="33"/>
    </row>
    <row r="2" spans="1:17" customFormat="1" ht="21.75" customHeight="1" x14ac:dyDescent="0.3">
      <c r="A2" s="314" t="s">
        <v>411</v>
      </c>
      <c r="B2" s="314"/>
      <c r="C2" s="314"/>
      <c r="D2" s="314"/>
      <c r="E2" s="53"/>
      <c r="F2" s="32"/>
      <c r="G2" s="32"/>
      <c r="J2" s="33"/>
    </row>
    <row r="3" spans="1:17" customFormat="1" ht="6" customHeight="1" x14ac:dyDescent="0.3">
      <c r="A3" s="53"/>
      <c r="B3" s="53"/>
      <c r="C3" s="53"/>
      <c r="D3" s="53"/>
      <c r="E3" s="53"/>
      <c r="F3" s="32"/>
      <c r="G3" s="32"/>
      <c r="J3" s="33"/>
    </row>
    <row r="4" spans="1:17" customFormat="1" ht="21" customHeight="1" x14ac:dyDescent="0.25">
      <c r="A4" s="314" t="s">
        <v>412</v>
      </c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17" customFormat="1" ht="21.75" customHeight="1" x14ac:dyDescent="0.25">
      <c r="A5" s="314" t="s">
        <v>1328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</row>
    <row r="6" spans="1:17" s="56" customFormat="1" ht="20.25" customHeight="1" x14ac:dyDescent="0.25">
      <c r="A6" s="315" t="s">
        <v>813</v>
      </c>
      <c r="B6" s="315"/>
      <c r="C6" s="315"/>
      <c r="D6" s="315"/>
      <c r="E6" s="315"/>
      <c r="F6" s="315"/>
      <c r="G6" s="315"/>
      <c r="H6" s="315"/>
      <c r="I6" s="315"/>
      <c r="J6" s="315"/>
      <c r="K6" s="315"/>
    </row>
    <row r="7" spans="1:17" customFormat="1" ht="10.5" customHeight="1" x14ac:dyDescent="0.25">
      <c r="A7" s="35"/>
      <c r="B7" s="36"/>
      <c r="C7" s="37"/>
      <c r="D7" s="38"/>
      <c r="E7" s="35"/>
      <c r="F7" s="39"/>
      <c r="G7" s="39"/>
      <c r="H7" s="35"/>
      <c r="I7" s="37"/>
      <c r="J7" s="40"/>
    </row>
    <row r="8" spans="1:17" s="43" customFormat="1" ht="24.75" customHeight="1" x14ac:dyDescent="0.2">
      <c r="A8" s="310" t="s">
        <v>401</v>
      </c>
      <c r="B8" s="310" t="s">
        <v>413</v>
      </c>
      <c r="C8" s="306" t="s">
        <v>414</v>
      </c>
      <c r="D8" s="307"/>
      <c r="E8" s="310" t="s">
        <v>415</v>
      </c>
      <c r="F8" s="41" t="s">
        <v>416</v>
      </c>
      <c r="G8" s="41" t="s">
        <v>735</v>
      </c>
      <c r="H8" s="41" t="s">
        <v>417</v>
      </c>
      <c r="I8" s="41" t="s">
        <v>418</v>
      </c>
      <c r="J8" s="42" t="s">
        <v>419</v>
      </c>
      <c r="K8" s="310" t="s">
        <v>420</v>
      </c>
    </row>
    <row r="9" spans="1:17" s="43" customFormat="1" ht="24.75" customHeight="1" x14ac:dyDescent="0.2">
      <c r="A9" s="311"/>
      <c r="B9" s="311"/>
      <c r="C9" s="308"/>
      <c r="D9" s="309"/>
      <c r="E9" s="311"/>
      <c r="F9" s="44" t="s">
        <v>421</v>
      </c>
      <c r="G9" s="44" t="s">
        <v>709</v>
      </c>
      <c r="H9" s="44" t="s">
        <v>422</v>
      </c>
      <c r="I9" s="44" t="s">
        <v>423</v>
      </c>
      <c r="J9" s="45" t="s">
        <v>424</v>
      </c>
      <c r="K9" s="311"/>
    </row>
    <row r="10" spans="1:17" s="96" customFormat="1" ht="20.25" customHeight="1" x14ac:dyDescent="0.25">
      <c r="A10" s="203">
        <v>1</v>
      </c>
      <c r="B10" s="204" t="s">
        <v>814</v>
      </c>
      <c r="C10" s="205" t="s">
        <v>481</v>
      </c>
      <c r="D10" s="206" t="s">
        <v>11</v>
      </c>
      <c r="E10" s="207" t="s">
        <v>815</v>
      </c>
      <c r="F10" s="208">
        <v>3.75</v>
      </c>
      <c r="G10" s="209">
        <v>90</v>
      </c>
      <c r="H10" s="210" t="s">
        <v>442</v>
      </c>
      <c r="I10" s="210" t="s">
        <v>442</v>
      </c>
      <c r="J10" s="211">
        <v>1050000</v>
      </c>
      <c r="K10" s="211"/>
      <c r="L10" s="211"/>
      <c r="M10" s="194" t="s">
        <v>153</v>
      </c>
      <c r="N10" s="189">
        <v>20</v>
      </c>
      <c r="O10" s="189">
        <v>20</v>
      </c>
      <c r="P10" s="189">
        <v>20</v>
      </c>
      <c r="Q10" s="189">
        <v>8.51</v>
      </c>
    </row>
    <row r="11" spans="1:17" s="96" customFormat="1" ht="20.25" customHeight="1" x14ac:dyDescent="0.25">
      <c r="A11" s="199">
        <v>2</v>
      </c>
      <c r="B11" s="191" t="s">
        <v>144</v>
      </c>
      <c r="C11" s="192" t="s">
        <v>145</v>
      </c>
      <c r="D11" s="193" t="s">
        <v>61</v>
      </c>
      <c r="E11" s="194" t="s">
        <v>146</v>
      </c>
      <c r="F11" s="195">
        <v>3.75</v>
      </c>
      <c r="G11" s="178">
        <v>90</v>
      </c>
      <c r="H11" s="120" t="s">
        <v>442</v>
      </c>
      <c r="I11" s="120" t="s">
        <v>442</v>
      </c>
      <c r="J11" s="121">
        <v>1050000</v>
      </c>
      <c r="K11" s="121"/>
      <c r="L11" s="121"/>
      <c r="M11" s="194" t="s">
        <v>153</v>
      </c>
      <c r="N11" s="189">
        <v>20</v>
      </c>
      <c r="O11" s="189">
        <v>20</v>
      </c>
      <c r="P11" s="189">
        <v>20</v>
      </c>
      <c r="Q11" s="189">
        <v>8.66</v>
      </c>
    </row>
    <row r="12" spans="1:17" s="96" customFormat="1" ht="20.25" customHeight="1" x14ac:dyDescent="0.25">
      <c r="A12" s="199">
        <v>3</v>
      </c>
      <c r="B12" s="191" t="s">
        <v>134</v>
      </c>
      <c r="C12" s="192" t="s">
        <v>135</v>
      </c>
      <c r="D12" s="193" t="s">
        <v>126</v>
      </c>
      <c r="E12" s="194" t="s">
        <v>136</v>
      </c>
      <c r="F12" s="195">
        <v>3.6</v>
      </c>
      <c r="G12" s="178">
        <v>90</v>
      </c>
      <c r="H12" s="120" t="s">
        <v>442</v>
      </c>
      <c r="I12" s="120" t="s">
        <v>442</v>
      </c>
      <c r="J12" s="121">
        <v>1050000</v>
      </c>
      <c r="K12" s="121"/>
      <c r="L12" s="121"/>
      <c r="M12" s="194" t="s">
        <v>153</v>
      </c>
      <c r="N12" s="189">
        <v>20</v>
      </c>
      <c r="O12" s="189">
        <v>20</v>
      </c>
      <c r="P12" s="189">
        <v>20</v>
      </c>
      <c r="Q12" s="189">
        <v>8.24</v>
      </c>
    </row>
    <row r="13" spans="1:17" s="96" customFormat="1" ht="20.25" customHeight="1" x14ac:dyDescent="0.25">
      <c r="A13" s="199">
        <v>4</v>
      </c>
      <c r="B13" s="191" t="s">
        <v>137</v>
      </c>
      <c r="C13" s="192" t="s">
        <v>138</v>
      </c>
      <c r="D13" s="193" t="s">
        <v>60</v>
      </c>
      <c r="E13" s="194" t="s">
        <v>139</v>
      </c>
      <c r="F13" s="195">
        <v>3.6</v>
      </c>
      <c r="G13" s="178">
        <v>96</v>
      </c>
      <c r="H13" s="120" t="s">
        <v>442</v>
      </c>
      <c r="I13" s="120" t="s">
        <v>442</v>
      </c>
      <c r="J13" s="121">
        <v>1050000</v>
      </c>
      <c r="K13" s="121"/>
      <c r="L13" s="121"/>
      <c r="M13" s="194" t="s">
        <v>153</v>
      </c>
      <c r="N13" s="189">
        <v>20</v>
      </c>
      <c r="O13" s="189">
        <v>20</v>
      </c>
      <c r="P13" s="189">
        <v>20</v>
      </c>
      <c r="Q13" s="189">
        <v>8.4700000000000006</v>
      </c>
    </row>
    <row r="14" spans="1:17" s="96" customFormat="1" ht="20.25" customHeight="1" x14ac:dyDescent="0.25">
      <c r="A14" s="199">
        <v>5</v>
      </c>
      <c r="B14" s="191" t="s">
        <v>148</v>
      </c>
      <c r="C14" s="192" t="s">
        <v>40</v>
      </c>
      <c r="D14" s="193" t="s">
        <v>8</v>
      </c>
      <c r="E14" s="194" t="s">
        <v>149</v>
      </c>
      <c r="F14" s="195">
        <v>3.6</v>
      </c>
      <c r="G14" s="178">
        <v>95</v>
      </c>
      <c r="H14" s="120" t="s">
        <v>442</v>
      </c>
      <c r="I14" s="120" t="s">
        <v>442</v>
      </c>
      <c r="J14" s="121">
        <v>1050000</v>
      </c>
      <c r="K14" s="121"/>
      <c r="L14" s="121"/>
      <c r="M14" s="194" t="s">
        <v>153</v>
      </c>
      <c r="N14" s="189">
        <v>20</v>
      </c>
      <c r="O14" s="189">
        <v>20</v>
      </c>
      <c r="P14" s="189">
        <v>20</v>
      </c>
      <c r="Q14" s="189">
        <v>8.56</v>
      </c>
    </row>
    <row r="15" spans="1:17" s="96" customFormat="1" ht="20.25" customHeight="1" x14ac:dyDescent="0.25">
      <c r="A15" s="199">
        <v>6</v>
      </c>
      <c r="B15" s="191" t="s">
        <v>816</v>
      </c>
      <c r="C15" s="192" t="s">
        <v>817</v>
      </c>
      <c r="D15" s="193" t="s">
        <v>818</v>
      </c>
      <c r="E15" s="194" t="s">
        <v>304</v>
      </c>
      <c r="F15" s="195">
        <v>3.55</v>
      </c>
      <c r="G15" s="178">
        <v>88</v>
      </c>
      <c r="H15" s="120" t="s">
        <v>405</v>
      </c>
      <c r="I15" s="120" t="s">
        <v>406</v>
      </c>
      <c r="J15" s="121">
        <v>960000</v>
      </c>
      <c r="K15" s="121"/>
      <c r="L15" s="121"/>
      <c r="M15" s="194" t="s">
        <v>153</v>
      </c>
      <c r="N15" s="189">
        <v>20</v>
      </c>
      <c r="O15" s="189">
        <v>20</v>
      </c>
      <c r="P15" s="189">
        <v>20</v>
      </c>
      <c r="Q15" s="189">
        <v>8.59</v>
      </c>
    </row>
    <row r="16" spans="1:17" s="96" customFormat="1" ht="20.25" customHeight="1" x14ac:dyDescent="0.25">
      <c r="A16" s="199">
        <v>7</v>
      </c>
      <c r="B16" s="191" t="s">
        <v>819</v>
      </c>
      <c r="C16" s="192" t="s">
        <v>820</v>
      </c>
      <c r="D16" s="193" t="s">
        <v>699</v>
      </c>
      <c r="E16" s="194" t="s">
        <v>821</v>
      </c>
      <c r="F16" s="195">
        <v>3.55</v>
      </c>
      <c r="G16" s="178">
        <v>88</v>
      </c>
      <c r="H16" s="120" t="s">
        <v>405</v>
      </c>
      <c r="I16" s="120" t="s">
        <v>406</v>
      </c>
      <c r="J16" s="121">
        <v>960000</v>
      </c>
      <c r="K16" s="121"/>
      <c r="L16" s="121"/>
      <c r="M16" s="194" t="s">
        <v>153</v>
      </c>
      <c r="N16" s="189">
        <v>20</v>
      </c>
      <c r="O16" s="189">
        <v>20</v>
      </c>
      <c r="P16" s="189">
        <v>20</v>
      </c>
      <c r="Q16" s="189">
        <v>8.4600000000000009</v>
      </c>
    </row>
    <row r="17" spans="1:18" s="96" customFormat="1" ht="20.25" customHeight="1" x14ac:dyDescent="0.25">
      <c r="A17" s="199">
        <v>8</v>
      </c>
      <c r="B17" s="191" t="s">
        <v>822</v>
      </c>
      <c r="C17" s="192" t="s">
        <v>823</v>
      </c>
      <c r="D17" s="193" t="s">
        <v>79</v>
      </c>
      <c r="E17" s="194" t="s">
        <v>824</v>
      </c>
      <c r="F17" s="195">
        <v>3.55</v>
      </c>
      <c r="G17" s="178">
        <v>86</v>
      </c>
      <c r="H17" s="120" t="s">
        <v>405</v>
      </c>
      <c r="I17" s="120" t="s">
        <v>406</v>
      </c>
      <c r="J17" s="121">
        <v>960000</v>
      </c>
      <c r="K17" s="121"/>
      <c r="L17" s="121"/>
      <c r="M17" s="194" t="s">
        <v>153</v>
      </c>
      <c r="N17" s="189">
        <v>20</v>
      </c>
      <c r="O17" s="189">
        <v>20</v>
      </c>
      <c r="P17" s="189">
        <v>20</v>
      </c>
      <c r="Q17" s="189">
        <v>8.49</v>
      </c>
    </row>
    <row r="18" spans="1:18" s="96" customFormat="1" ht="20.25" customHeight="1" x14ac:dyDescent="0.25">
      <c r="A18" s="199">
        <v>9</v>
      </c>
      <c r="B18" s="191" t="s">
        <v>140</v>
      </c>
      <c r="C18" s="192" t="s">
        <v>141</v>
      </c>
      <c r="D18" s="193" t="s">
        <v>142</v>
      </c>
      <c r="E18" s="194" t="s">
        <v>143</v>
      </c>
      <c r="F18" s="195">
        <v>3.45</v>
      </c>
      <c r="G18" s="178">
        <v>87</v>
      </c>
      <c r="H18" s="120" t="s">
        <v>405</v>
      </c>
      <c r="I18" s="120" t="s">
        <v>406</v>
      </c>
      <c r="J18" s="121">
        <v>960000</v>
      </c>
      <c r="K18" s="121"/>
      <c r="L18" s="121"/>
      <c r="M18" s="194" t="s">
        <v>153</v>
      </c>
      <c r="N18" s="189">
        <v>20</v>
      </c>
      <c r="O18" s="189">
        <v>20</v>
      </c>
      <c r="P18" s="189">
        <v>20</v>
      </c>
      <c r="Q18" s="189">
        <v>8.33</v>
      </c>
    </row>
    <row r="19" spans="1:18" s="96" customFormat="1" ht="20.25" customHeight="1" x14ac:dyDescent="0.25">
      <c r="A19" s="199">
        <v>10</v>
      </c>
      <c r="B19" s="191" t="s">
        <v>825</v>
      </c>
      <c r="C19" s="192" t="s">
        <v>826</v>
      </c>
      <c r="D19" s="193" t="s">
        <v>827</v>
      </c>
      <c r="E19" s="194" t="s">
        <v>150</v>
      </c>
      <c r="F19" s="195">
        <v>3.45</v>
      </c>
      <c r="G19" s="178">
        <v>86</v>
      </c>
      <c r="H19" s="120" t="s">
        <v>405</v>
      </c>
      <c r="I19" s="120" t="s">
        <v>406</v>
      </c>
      <c r="J19" s="121">
        <v>960000</v>
      </c>
      <c r="K19" s="121"/>
      <c r="L19" s="121"/>
      <c r="M19" s="194" t="s">
        <v>153</v>
      </c>
      <c r="N19" s="189">
        <v>20</v>
      </c>
      <c r="O19" s="189">
        <v>20</v>
      </c>
      <c r="P19" s="189">
        <v>20</v>
      </c>
      <c r="Q19" s="189">
        <v>8.4499999999999993</v>
      </c>
    </row>
    <row r="20" spans="1:18" ht="28.5" customHeight="1" x14ac:dyDescent="0.25">
      <c r="A20" s="316" t="s">
        <v>425</v>
      </c>
      <c r="B20" s="317"/>
      <c r="C20" s="317"/>
      <c r="D20" s="318"/>
      <c r="E20" s="46"/>
      <c r="F20" s="47"/>
      <c r="G20" s="47"/>
      <c r="H20" s="48"/>
      <c r="I20" s="48"/>
      <c r="J20" s="49">
        <f>SUM(J10:J19)</f>
        <v>10050000</v>
      </c>
      <c r="K20" s="50"/>
      <c r="L20" s="51"/>
      <c r="M20" s="6"/>
      <c r="N20" s="6"/>
      <c r="O20" s="6"/>
      <c r="P20" s="6"/>
      <c r="Q20" s="2"/>
      <c r="R20" s="2"/>
    </row>
    <row r="21" spans="1:18" ht="21" customHeight="1" x14ac:dyDescent="0.25">
      <c r="A21" s="319" t="s">
        <v>1387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11"/>
      <c r="M21" s="11"/>
      <c r="N21" s="11"/>
      <c r="O21" s="11"/>
      <c r="P21" s="11"/>
      <c r="Q21" s="2"/>
      <c r="R21" s="2"/>
    </row>
    <row r="22" spans="1:18" ht="18.75" customHeight="1" x14ac:dyDescent="0.25">
      <c r="A22" s="54"/>
      <c r="B22" s="54"/>
      <c r="C22" s="54"/>
      <c r="D22" s="54"/>
      <c r="E22" s="11"/>
      <c r="F22" s="12"/>
      <c r="G22" s="12"/>
      <c r="H22" s="57"/>
      <c r="I22" s="57"/>
      <c r="J22" s="58"/>
      <c r="K22" s="58"/>
      <c r="L22" s="11"/>
      <c r="M22" s="11"/>
      <c r="N22" s="11"/>
      <c r="O22" s="11"/>
      <c r="P22" s="11"/>
      <c r="Q22" s="2"/>
      <c r="R22" s="2"/>
    </row>
    <row r="23" spans="1:18" s="30" customFormat="1" x14ac:dyDescent="0.25">
      <c r="A23" s="312" t="s">
        <v>426</v>
      </c>
      <c r="B23" s="312"/>
      <c r="C23" s="312"/>
      <c r="D23" s="312" t="s">
        <v>711</v>
      </c>
      <c r="E23" s="312"/>
      <c r="F23" s="312"/>
      <c r="G23" s="312"/>
      <c r="H23" s="312"/>
      <c r="I23" s="312" t="s">
        <v>427</v>
      </c>
      <c r="J23" s="312"/>
      <c r="K23" s="312"/>
    </row>
    <row r="24" spans="1:18" s="30" customFormat="1" ht="18.75" x14ac:dyDescent="0.3">
      <c r="A24" s="52"/>
      <c r="B24" s="112"/>
      <c r="C24" s="52"/>
      <c r="D24" s="312" t="s">
        <v>712</v>
      </c>
      <c r="E24" s="312"/>
      <c r="F24" s="312"/>
      <c r="G24" s="312"/>
      <c r="H24" s="312"/>
      <c r="I24" s="314" t="s">
        <v>428</v>
      </c>
      <c r="J24" s="314"/>
      <c r="K24" s="314"/>
    </row>
    <row r="25" spans="1:18" s="30" customFormat="1" ht="62.25" customHeight="1" x14ac:dyDescent="0.25">
      <c r="B25" s="112"/>
      <c r="D25" s="30" t="s">
        <v>429</v>
      </c>
      <c r="M25" s="30">
        <v>1</v>
      </c>
    </row>
    <row r="26" spans="1:18" s="30" customFormat="1" x14ac:dyDescent="0.25">
      <c r="B26" s="112"/>
    </row>
    <row r="27" spans="1:18" s="30" customFormat="1" ht="17.25" customHeight="1" x14ac:dyDescent="0.25">
      <c r="A27" s="314" t="s">
        <v>430</v>
      </c>
      <c r="B27" s="314"/>
      <c r="C27" s="314"/>
      <c r="D27" s="314" t="s">
        <v>431</v>
      </c>
      <c r="E27" s="314"/>
      <c r="F27" s="314"/>
      <c r="G27" s="314"/>
      <c r="H27" s="314"/>
      <c r="I27" s="314" t="s">
        <v>432</v>
      </c>
      <c r="J27" s="314"/>
      <c r="K27" s="314"/>
    </row>
    <row r="28" spans="1:18" customFormat="1" ht="18.75" customHeight="1" x14ac:dyDescent="0.3">
      <c r="A28" s="313" t="s">
        <v>410</v>
      </c>
      <c r="B28" s="313"/>
      <c r="C28" s="313"/>
      <c r="D28" s="313"/>
      <c r="E28" s="55"/>
      <c r="F28" s="32"/>
      <c r="G28" s="32"/>
      <c r="J28" s="33"/>
    </row>
    <row r="29" spans="1:18" customFormat="1" ht="18.75" customHeight="1" x14ac:dyDescent="0.3">
      <c r="A29" s="314" t="s">
        <v>411</v>
      </c>
      <c r="B29" s="314"/>
      <c r="C29" s="314"/>
      <c r="D29" s="314"/>
      <c r="E29" s="53"/>
      <c r="F29" s="32"/>
      <c r="G29" s="32"/>
      <c r="J29" s="33"/>
    </row>
    <row r="30" spans="1:18" customFormat="1" ht="6" customHeight="1" x14ac:dyDescent="0.3">
      <c r="A30" s="53"/>
      <c r="B30" s="53"/>
      <c r="C30" s="53"/>
      <c r="D30" s="53"/>
      <c r="E30" s="53"/>
      <c r="F30" s="32"/>
      <c r="G30" s="32"/>
      <c r="J30" s="33"/>
    </row>
    <row r="31" spans="1:18" customFormat="1" ht="18" customHeight="1" x14ac:dyDescent="0.25">
      <c r="A31" s="314" t="s">
        <v>412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</row>
    <row r="32" spans="1:18" customFormat="1" ht="18" customHeight="1" x14ac:dyDescent="0.25">
      <c r="A32" s="314" t="s">
        <v>1327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</row>
    <row r="33" spans="1:17" s="56" customFormat="1" ht="15" customHeight="1" x14ac:dyDescent="0.25">
      <c r="A33" s="315" t="s">
        <v>813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</row>
    <row r="34" spans="1:17" customFormat="1" ht="10.5" customHeight="1" x14ac:dyDescent="0.25">
      <c r="A34" s="35"/>
      <c r="B34" s="36"/>
      <c r="C34" s="37"/>
      <c r="D34" s="38"/>
      <c r="E34" s="35"/>
      <c r="F34" s="39"/>
      <c r="G34" s="39"/>
      <c r="H34" s="35"/>
      <c r="I34" s="37"/>
      <c r="J34" s="40"/>
    </row>
    <row r="35" spans="1:17" s="43" customFormat="1" ht="19.5" customHeight="1" x14ac:dyDescent="0.2">
      <c r="A35" s="310" t="s">
        <v>401</v>
      </c>
      <c r="B35" s="310" t="s">
        <v>413</v>
      </c>
      <c r="C35" s="306" t="s">
        <v>414</v>
      </c>
      <c r="D35" s="307"/>
      <c r="E35" s="310" t="s">
        <v>415</v>
      </c>
      <c r="F35" s="41" t="s">
        <v>416</v>
      </c>
      <c r="G35" s="41" t="s">
        <v>735</v>
      </c>
      <c r="H35" s="41" t="s">
        <v>417</v>
      </c>
      <c r="I35" s="41" t="s">
        <v>418</v>
      </c>
      <c r="J35" s="42" t="s">
        <v>419</v>
      </c>
      <c r="K35" s="310" t="s">
        <v>420</v>
      </c>
    </row>
    <row r="36" spans="1:17" s="43" customFormat="1" ht="19.5" customHeight="1" x14ac:dyDescent="0.2">
      <c r="A36" s="311"/>
      <c r="B36" s="311"/>
      <c r="C36" s="308"/>
      <c r="D36" s="309"/>
      <c r="E36" s="311"/>
      <c r="F36" s="44" t="s">
        <v>421</v>
      </c>
      <c r="G36" s="44" t="s">
        <v>709</v>
      </c>
      <c r="H36" s="44" t="s">
        <v>422</v>
      </c>
      <c r="I36" s="44" t="s">
        <v>423</v>
      </c>
      <c r="J36" s="45" t="s">
        <v>424</v>
      </c>
      <c r="K36" s="311"/>
    </row>
    <row r="37" spans="1:17" s="96" customFormat="1" ht="17.25" customHeight="1" x14ac:dyDescent="0.25">
      <c r="A37" s="199">
        <v>1</v>
      </c>
      <c r="B37" s="191" t="s">
        <v>163</v>
      </c>
      <c r="C37" s="192" t="s">
        <v>105</v>
      </c>
      <c r="D37" s="193" t="s">
        <v>164</v>
      </c>
      <c r="E37" s="194" t="s">
        <v>165</v>
      </c>
      <c r="F37" s="195">
        <v>3.75</v>
      </c>
      <c r="G37" s="178">
        <v>90</v>
      </c>
      <c r="H37" s="120" t="s">
        <v>442</v>
      </c>
      <c r="I37" s="120" t="s">
        <v>442</v>
      </c>
      <c r="J37" s="121">
        <v>1050000</v>
      </c>
      <c r="K37" s="121"/>
      <c r="L37" s="121"/>
      <c r="M37" s="194" t="s">
        <v>185</v>
      </c>
      <c r="N37" s="189">
        <v>20</v>
      </c>
      <c r="O37" s="189">
        <v>20</v>
      </c>
      <c r="P37" s="189">
        <v>20</v>
      </c>
      <c r="Q37" s="189">
        <v>8.68</v>
      </c>
    </row>
    <row r="38" spans="1:17" s="96" customFormat="1" ht="17.25" customHeight="1" x14ac:dyDescent="0.25">
      <c r="A38" s="199">
        <v>2</v>
      </c>
      <c r="B38" s="191" t="s">
        <v>154</v>
      </c>
      <c r="C38" s="192" t="s">
        <v>3</v>
      </c>
      <c r="D38" s="193" t="s">
        <v>19</v>
      </c>
      <c r="E38" s="194" t="s">
        <v>155</v>
      </c>
      <c r="F38" s="195">
        <v>3.75</v>
      </c>
      <c r="G38" s="178">
        <v>90</v>
      </c>
      <c r="H38" s="120" t="s">
        <v>442</v>
      </c>
      <c r="I38" s="120" t="s">
        <v>442</v>
      </c>
      <c r="J38" s="121">
        <v>1050000</v>
      </c>
      <c r="K38" s="121"/>
      <c r="L38" s="121"/>
      <c r="M38" s="194" t="s">
        <v>185</v>
      </c>
      <c r="N38" s="189">
        <v>20</v>
      </c>
      <c r="O38" s="189">
        <v>20</v>
      </c>
      <c r="P38" s="189">
        <v>20</v>
      </c>
      <c r="Q38" s="189">
        <v>8.77</v>
      </c>
    </row>
    <row r="39" spans="1:17" s="96" customFormat="1" ht="17.25" customHeight="1" x14ac:dyDescent="0.25">
      <c r="A39" s="199">
        <v>3</v>
      </c>
      <c r="B39" s="191" t="s">
        <v>166</v>
      </c>
      <c r="C39" s="192" t="s">
        <v>167</v>
      </c>
      <c r="D39" s="193" t="s">
        <v>168</v>
      </c>
      <c r="E39" s="194" t="s">
        <v>169</v>
      </c>
      <c r="F39" s="195">
        <v>3.65</v>
      </c>
      <c r="G39" s="178">
        <v>91</v>
      </c>
      <c r="H39" s="120" t="s">
        <v>442</v>
      </c>
      <c r="I39" s="120" t="s">
        <v>442</v>
      </c>
      <c r="J39" s="121">
        <v>1050000</v>
      </c>
      <c r="K39" s="121"/>
      <c r="L39" s="121"/>
      <c r="M39" s="194" t="s">
        <v>185</v>
      </c>
      <c r="N39" s="189">
        <v>20</v>
      </c>
      <c r="O39" s="189">
        <v>20</v>
      </c>
      <c r="P39" s="189">
        <v>20</v>
      </c>
      <c r="Q39" s="189">
        <v>8.5500000000000007</v>
      </c>
    </row>
    <row r="40" spans="1:17" s="96" customFormat="1" ht="17.25" customHeight="1" x14ac:dyDescent="0.25">
      <c r="A40" s="199">
        <v>4</v>
      </c>
      <c r="B40" s="191" t="s">
        <v>828</v>
      </c>
      <c r="C40" s="192" t="s">
        <v>829</v>
      </c>
      <c r="D40" s="193" t="s">
        <v>830</v>
      </c>
      <c r="E40" s="194" t="s">
        <v>831</v>
      </c>
      <c r="F40" s="195">
        <v>3.6</v>
      </c>
      <c r="G40" s="178">
        <v>90</v>
      </c>
      <c r="H40" s="120" t="s">
        <v>442</v>
      </c>
      <c r="I40" s="120" t="s">
        <v>442</v>
      </c>
      <c r="J40" s="121">
        <v>1050000</v>
      </c>
      <c r="K40" s="121"/>
      <c r="L40" s="121"/>
      <c r="M40" s="194" t="s">
        <v>185</v>
      </c>
      <c r="N40" s="189">
        <v>20</v>
      </c>
      <c r="O40" s="189">
        <v>20</v>
      </c>
      <c r="P40" s="189">
        <v>20</v>
      </c>
      <c r="Q40" s="189">
        <v>8.65</v>
      </c>
    </row>
    <row r="41" spans="1:17" s="96" customFormat="1" ht="17.25" customHeight="1" x14ac:dyDescent="0.25">
      <c r="A41" s="199">
        <v>5</v>
      </c>
      <c r="B41" s="191" t="s">
        <v>171</v>
      </c>
      <c r="C41" s="192" t="s">
        <v>52</v>
      </c>
      <c r="D41" s="193" t="s">
        <v>172</v>
      </c>
      <c r="E41" s="194" t="s">
        <v>173</v>
      </c>
      <c r="F41" s="195">
        <v>3.6</v>
      </c>
      <c r="G41" s="178">
        <v>90</v>
      </c>
      <c r="H41" s="120" t="s">
        <v>442</v>
      </c>
      <c r="I41" s="120" t="s">
        <v>442</v>
      </c>
      <c r="J41" s="121">
        <v>1050000</v>
      </c>
      <c r="K41" s="121"/>
      <c r="L41" s="121"/>
      <c r="M41" s="194" t="s">
        <v>185</v>
      </c>
      <c r="N41" s="189">
        <v>20</v>
      </c>
      <c r="O41" s="189">
        <v>20</v>
      </c>
      <c r="P41" s="189">
        <v>20</v>
      </c>
      <c r="Q41" s="189">
        <v>8.3699999999999992</v>
      </c>
    </row>
    <row r="42" spans="1:17" s="96" customFormat="1" ht="17.25" customHeight="1" x14ac:dyDescent="0.25">
      <c r="A42" s="199">
        <v>6</v>
      </c>
      <c r="B42" s="191" t="s">
        <v>832</v>
      </c>
      <c r="C42" s="192" t="s">
        <v>183</v>
      </c>
      <c r="D42" s="193" t="s">
        <v>184</v>
      </c>
      <c r="E42" s="194" t="s">
        <v>752</v>
      </c>
      <c r="F42" s="195">
        <v>3.6</v>
      </c>
      <c r="G42" s="178">
        <v>92</v>
      </c>
      <c r="H42" s="120" t="s">
        <v>442</v>
      </c>
      <c r="I42" s="120" t="s">
        <v>442</v>
      </c>
      <c r="J42" s="121">
        <v>1050000</v>
      </c>
      <c r="K42" s="121"/>
      <c r="L42" s="121"/>
      <c r="M42" s="194" t="s">
        <v>185</v>
      </c>
      <c r="N42" s="189">
        <v>20</v>
      </c>
      <c r="O42" s="189">
        <v>20</v>
      </c>
      <c r="P42" s="189">
        <v>20</v>
      </c>
      <c r="Q42" s="189">
        <v>8.4499999999999993</v>
      </c>
    </row>
    <row r="43" spans="1:17" s="96" customFormat="1" ht="17.25" customHeight="1" x14ac:dyDescent="0.25">
      <c r="A43" s="199">
        <v>7</v>
      </c>
      <c r="B43" s="191" t="s">
        <v>156</v>
      </c>
      <c r="C43" s="192" t="s">
        <v>95</v>
      </c>
      <c r="D43" s="193" t="s">
        <v>18</v>
      </c>
      <c r="E43" s="194" t="s">
        <v>157</v>
      </c>
      <c r="F43" s="195">
        <v>3.6</v>
      </c>
      <c r="G43" s="178">
        <v>93</v>
      </c>
      <c r="H43" s="120" t="s">
        <v>442</v>
      </c>
      <c r="I43" s="120" t="s">
        <v>442</v>
      </c>
      <c r="J43" s="121">
        <v>1050000</v>
      </c>
      <c r="K43" s="121"/>
      <c r="L43" s="121"/>
      <c r="M43" s="194" t="s">
        <v>185</v>
      </c>
      <c r="N43" s="189">
        <v>20</v>
      </c>
      <c r="O43" s="189">
        <v>20</v>
      </c>
      <c r="P43" s="189">
        <v>20</v>
      </c>
      <c r="Q43" s="189">
        <v>8.3800000000000008</v>
      </c>
    </row>
    <row r="44" spans="1:17" s="96" customFormat="1" ht="17.25" customHeight="1" x14ac:dyDescent="0.25">
      <c r="A44" s="199">
        <v>8</v>
      </c>
      <c r="B44" s="191" t="s">
        <v>176</v>
      </c>
      <c r="C44" s="192" t="s">
        <v>177</v>
      </c>
      <c r="D44" s="193" t="s">
        <v>100</v>
      </c>
      <c r="E44" s="194" t="s">
        <v>178</v>
      </c>
      <c r="F44" s="195">
        <v>3.6</v>
      </c>
      <c r="G44" s="178">
        <v>90</v>
      </c>
      <c r="H44" s="120" t="s">
        <v>442</v>
      </c>
      <c r="I44" s="120" t="s">
        <v>442</v>
      </c>
      <c r="J44" s="121">
        <v>1050000</v>
      </c>
      <c r="K44" s="121"/>
      <c r="L44" s="121"/>
      <c r="M44" s="194" t="s">
        <v>185</v>
      </c>
      <c r="N44" s="189">
        <v>20</v>
      </c>
      <c r="O44" s="189">
        <v>20</v>
      </c>
      <c r="P44" s="189">
        <v>20</v>
      </c>
      <c r="Q44" s="189">
        <v>8.4499999999999993</v>
      </c>
    </row>
    <row r="45" spans="1:17" s="96" customFormat="1" ht="17.25" customHeight="1" x14ac:dyDescent="0.25">
      <c r="A45" s="199">
        <v>9</v>
      </c>
      <c r="B45" s="191" t="s">
        <v>833</v>
      </c>
      <c r="C45" s="192" t="s">
        <v>70</v>
      </c>
      <c r="D45" s="193" t="s">
        <v>834</v>
      </c>
      <c r="E45" s="194" t="s">
        <v>835</v>
      </c>
      <c r="F45" s="195">
        <v>3.45</v>
      </c>
      <c r="G45" s="178">
        <v>91</v>
      </c>
      <c r="H45" s="120" t="s">
        <v>442</v>
      </c>
      <c r="I45" s="120" t="s">
        <v>406</v>
      </c>
      <c r="J45" s="121">
        <v>960000</v>
      </c>
      <c r="K45" s="121"/>
      <c r="L45" s="121"/>
      <c r="M45" s="194" t="s">
        <v>185</v>
      </c>
      <c r="N45" s="189">
        <v>20</v>
      </c>
      <c r="O45" s="189">
        <v>20</v>
      </c>
      <c r="P45" s="189">
        <v>20</v>
      </c>
      <c r="Q45" s="189">
        <v>8.57</v>
      </c>
    </row>
    <row r="46" spans="1:17" s="96" customFormat="1" ht="17.25" customHeight="1" x14ac:dyDescent="0.25">
      <c r="A46" s="199">
        <v>10</v>
      </c>
      <c r="B46" s="191" t="s">
        <v>159</v>
      </c>
      <c r="C46" s="192" t="s">
        <v>31</v>
      </c>
      <c r="D46" s="193" t="s">
        <v>30</v>
      </c>
      <c r="E46" s="194" t="s">
        <v>160</v>
      </c>
      <c r="F46" s="195">
        <v>3.45</v>
      </c>
      <c r="G46" s="178">
        <v>88</v>
      </c>
      <c r="H46" s="120" t="s">
        <v>405</v>
      </c>
      <c r="I46" s="120" t="s">
        <v>406</v>
      </c>
      <c r="J46" s="121">
        <v>960000</v>
      </c>
      <c r="K46" s="121"/>
      <c r="L46" s="121"/>
      <c r="M46" s="194" t="s">
        <v>185</v>
      </c>
      <c r="N46" s="189">
        <v>20</v>
      </c>
      <c r="O46" s="189">
        <v>20</v>
      </c>
      <c r="P46" s="189">
        <v>20</v>
      </c>
      <c r="Q46" s="189">
        <v>8.39</v>
      </c>
    </row>
    <row r="47" spans="1:17" s="96" customFormat="1" ht="17.25" customHeight="1" x14ac:dyDescent="0.25">
      <c r="A47" s="199">
        <v>11</v>
      </c>
      <c r="B47" s="191" t="s">
        <v>836</v>
      </c>
      <c r="C47" s="192" t="s">
        <v>3</v>
      </c>
      <c r="D47" s="193" t="s">
        <v>100</v>
      </c>
      <c r="E47" s="194" t="s">
        <v>837</v>
      </c>
      <c r="F47" s="195">
        <v>3.45</v>
      </c>
      <c r="G47" s="178">
        <v>88</v>
      </c>
      <c r="H47" s="120" t="s">
        <v>405</v>
      </c>
      <c r="I47" s="120" t="s">
        <v>406</v>
      </c>
      <c r="J47" s="121">
        <v>960000</v>
      </c>
      <c r="K47" s="121"/>
      <c r="L47" s="121"/>
      <c r="M47" s="194" t="s">
        <v>185</v>
      </c>
      <c r="N47" s="189">
        <v>20</v>
      </c>
      <c r="O47" s="189">
        <v>20</v>
      </c>
      <c r="P47" s="189">
        <v>20</v>
      </c>
      <c r="Q47" s="189">
        <v>8.39</v>
      </c>
    </row>
    <row r="48" spans="1:17" s="96" customFormat="1" ht="17.25" customHeight="1" x14ac:dyDescent="0.25">
      <c r="A48" s="199">
        <v>12</v>
      </c>
      <c r="B48" s="191" t="s">
        <v>838</v>
      </c>
      <c r="C48" s="192" t="s">
        <v>3</v>
      </c>
      <c r="D48" s="193" t="s">
        <v>26</v>
      </c>
      <c r="E48" s="194" t="s">
        <v>180</v>
      </c>
      <c r="F48" s="195">
        <v>3.45</v>
      </c>
      <c r="G48" s="178">
        <v>86</v>
      </c>
      <c r="H48" s="120" t="s">
        <v>405</v>
      </c>
      <c r="I48" s="120" t="s">
        <v>406</v>
      </c>
      <c r="J48" s="121">
        <v>960000</v>
      </c>
      <c r="K48" s="121"/>
      <c r="L48" s="121"/>
      <c r="M48" s="194" t="s">
        <v>185</v>
      </c>
      <c r="N48" s="189">
        <v>20</v>
      </c>
      <c r="O48" s="189">
        <v>20</v>
      </c>
      <c r="P48" s="189">
        <v>20</v>
      </c>
      <c r="Q48" s="189">
        <v>8.23</v>
      </c>
    </row>
    <row r="49" spans="1:18" s="96" customFormat="1" ht="17.25" customHeight="1" x14ac:dyDescent="0.25">
      <c r="A49" s="199">
        <v>13</v>
      </c>
      <c r="B49" s="191" t="s">
        <v>839</v>
      </c>
      <c r="C49" s="192" t="s">
        <v>70</v>
      </c>
      <c r="D49" s="193" t="s">
        <v>840</v>
      </c>
      <c r="E49" s="194" t="s">
        <v>841</v>
      </c>
      <c r="F49" s="195">
        <v>3.45</v>
      </c>
      <c r="G49" s="178">
        <v>86</v>
      </c>
      <c r="H49" s="120" t="s">
        <v>405</v>
      </c>
      <c r="I49" s="120" t="s">
        <v>406</v>
      </c>
      <c r="J49" s="121">
        <v>960000</v>
      </c>
      <c r="K49" s="121"/>
      <c r="L49" s="121"/>
      <c r="M49" s="194" t="s">
        <v>185</v>
      </c>
      <c r="N49" s="189">
        <v>20</v>
      </c>
      <c r="O49" s="189">
        <v>20</v>
      </c>
      <c r="P49" s="189">
        <v>20</v>
      </c>
      <c r="Q49" s="189">
        <v>8.4700000000000006</v>
      </c>
    </row>
    <row r="50" spans="1:18" s="96" customFormat="1" ht="17.25" customHeight="1" x14ac:dyDescent="0.25">
      <c r="A50" s="199">
        <v>14</v>
      </c>
      <c r="B50" s="191" t="s">
        <v>174</v>
      </c>
      <c r="C50" s="192" t="s">
        <v>70</v>
      </c>
      <c r="D50" s="193" t="s">
        <v>59</v>
      </c>
      <c r="E50" s="194" t="s">
        <v>175</v>
      </c>
      <c r="F50" s="195">
        <v>3.45</v>
      </c>
      <c r="G50" s="178">
        <v>86</v>
      </c>
      <c r="H50" s="120" t="s">
        <v>405</v>
      </c>
      <c r="I50" s="120" t="s">
        <v>406</v>
      </c>
      <c r="J50" s="121">
        <v>960000</v>
      </c>
      <c r="K50" s="121"/>
      <c r="L50" s="121"/>
      <c r="M50" s="194" t="s">
        <v>185</v>
      </c>
      <c r="N50" s="189">
        <v>20</v>
      </c>
      <c r="O50" s="189">
        <v>20</v>
      </c>
      <c r="P50" s="189">
        <v>20</v>
      </c>
      <c r="Q50" s="189">
        <v>8.17</v>
      </c>
    </row>
    <row r="51" spans="1:18" s="96" customFormat="1" ht="17.25" customHeight="1" x14ac:dyDescent="0.25">
      <c r="A51" s="199">
        <v>15</v>
      </c>
      <c r="B51" s="191" t="s">
        <v>842</v>
      </c>
      <c r="C51" s="192" t="s">
        <v>843</v>
      </c>
      <c r="D51" s="193" t="s">
        <v>844</v>
      </c>
      <c r="E51" s="194" t="s">
        <v>361</v>
      </c>
      <c r="F51" s="195">
        <v>3.45</v>
      </c>
      <c r="G51" s="178">
        <v>86</v>
      </c>
      <c r="H51" s="120" t="s">
        <v>405</v>
      </c>
      <c r="I51" s="120" t="s">
        <v>406</v>
      </c>
      <c r="J51" s="121">
        <v>960000</v>
      </c>
      <c r="K51" s="121"/>
      <c r="L51" s="121"/>
      <c r="M51" s="194" t="s">
        <v>185</v>
      </c>
      <c r="N51" s="189">
        <v>20</v>
      </c>
      <c r="O51" s="189">
        <v>20</v>
      </c>
      <c r="P51" s="189">
        <v>20</v>
      </c>
      <c r="Q51" s="189">
        <v>8.3699999999999992</v>
      </c>
    </row>
    <row r="52" spans="1:18" ht="19.5" customHeight="1" x14ac:dyDescent="0.25">
      <c r="A52" s="316" t="s">
        <v>425</v>
      </c>
      <c r="B52" s="317"/>
      <c r="C52" s="317"/>
      <c r="D52" s="318"/>
      <c r="E52" s="46"/>
      <c r="F52" s="47"/>
      <c r="G52" s="47"/>
      <c r="H52" s="48"/>
      <c r="I52" s="48"/>
      <c r="J52" s="49">
        <f>SUM(J37:J51)</f>
        <v>15120000</v>
      </c>
      <c r="K52" s="50"/>
      <c r="L52" s="51"/>
      <c r="M52" s="6"/>
      <c r="N52" s="6"/>
      <c r="O52" s="6"/>
      <c r="P52" s="6"/>
      <c r="Q52" s="2"/>
      <c r="R52" s="2"/>
    </row>
    <row r="53" spans="1:18" ht="23.25" customHeight="1" x14ac:dyDescent="0.25">
      <c r="A53" s="319" t="s">
        <v>1388</v>
      </c>
      <c r="B53" s="319"/>
      <c r="C53" s="319"/>
      <c r="D53" s="319"/>
      <c r="E53" s="319"/>
      <c r="F53" s="319"/>
      <c r="G53" s="319"/>
      <c r="H53" s="319"/>
      <c r="I53" s="319"/>
      <c r="J53" s="319"/>
      <c r="K53" s="319"/>
      <c r="L53" s="11"/>
      <c r="M53" s="11"/>
      <c r="N53" s="11"/>
      <c r="O53" s="11"/>
      <c r="P53" s="11"/>
      <c r="Q53" s="2"/>
      <c r="R53" s="2"/>
    </row>
    <row r="54" spans="1:18" ht="8.25" customHeight="1" x14ac:dyDescent="0.25">
      <c r="A54" s="116"/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"/>
      <c r="M54" s="11"/>
      <c r="N54" s="11"/>
      <c r="O54" s="11"/>
      <c r="P54" s="11"/>
      <c r="Q54" s="2"/>
      <c r="R54" s="2"/>
    </row>
    <row r="55" spans="1:18" s="30" customFormat="1" x14ac:dyDescent="0.25">
      <c r="A55" s="312" t="s">
        <v>426</v>
      </c>
      <c r="B55" s="312"/>
      <c r="C55" s="312"/>
      <c r="D55" s="312" t="s">
        <v>711</v>
      </c>
      <c r="E55" s="312"/>
      <c r="F55" s="312"/>
      <c r="G55" s="312"/>
      <c r="H55" s="312"/>
      <c r="I55" s="312" t="s">
        <v>427</v>
      </c>
      <c r="J55" s="312"/>
      <c r="K55" s="312"/>
    </row>
    <row r="56" spans="1:18" s="30" customFormat="1" ht="18.75" x14ac:dyDescent="0.3">
      <c r="A56" s="52"/>
      <c r="B56" s="112"/>
      <c r="C56" s="52"/>
      <c r="D56" s="312" t="s">
        <v>712</v>
      </c>
      <c r="E56" s="312"/>
      <c r="F56" s="312"/>
      <c r="G56" s="312"/>
      <c r="H56" s="312"/>
      <c r="I56" s="314" t="s">
        <v>428</v>
      </c>
      <c r="J56" s="314"/>
      <c r="K56" s="314"/>
    </row>
    <row r="57" spans="1:18" s="30" customFormat="1" ht="51.75" customHeight="1" x14ac:dyDescent="0.25">
      <c r="B57" s="112"/>
      <c r="D57" s="30" t="s">
        <v>429</v>
      </c>
      <c r="M57" s="30">
        <v>1</v>
      </c>
    </row>
    <row r="58" spans="1:18" s="30" customFormat="1" x14ac:dyDescent="0.25">
      <c r="B58" s="112"/>
    </row>
    <row r="59" spans="1:18" s="30" customFormat="1" ht="17.25" customHeight="1" x14ac:dyDescent="0.25">
      <c r="A59" s="314" t="s">
        <v>430</v>
      </c>
      <c r="B59" s="314"/>
      <c r="C59" s="314"/>
      <c r="D59" s="314" t="s">
        <v>431</v>
      </c>
      <c r="E59" s="314"/>
      <c r="F59" s="314"/>
      <c r="G59" s="314"/>
      <c r="H59" s="314"/>
      <c r="I59" s="314" t="s">
        <v>432</v>
      </c>
      <c r="J59" s="314"/>
      <c r="K59" s="314"/>
    </row>
    <row r="60" spans="1:18" customFormat="1" ht="17.25" customHeight="1" x14ac:dyDescent="0.3">
      <c r="A60" s="313" t="s">
        <v>410</v>
      </c>
      <c r="B60" s="313"/>
      <c r="C60" s="313"/>
      <c r="D60" s="313"/>
      <c r="E60" s="55"/>
      <c r="F60" s="32"/>
      <c r="G60" s="32"/>
      <c r="J60" s="33"/>
    </row>
    <row r="61" spans="1:18" customFormat="1" ht="17.25" customHeight="1" x14ac:dyDescent="0.3">
      <c r="A61" s="314" t="s">
        <v>411</v>
      </c>
      <c r="B61" s="314"/>
      <c r="C61" s="314"/>
      <c r="D61" s="314"/>
      <c r="E61" s="53"/>
      <c r="F61" s="32"/>
      <c r="G61" s="32"/>
      <c r="J61" s="33"/>
    </row>
    <row r="62" spans="1:18" customFormat="1" ht="6" customHeight="1" x14ac:dyDescent="0.3">
      <c r="A62" s="53"/>
      <c r="B62" s="53"/>
      <c r="C62" s="53"/>
      <c r="D62" s="53"/>
      <c r="E62" s="53"/>
      <c r="F62" s="32"/>
      <c r="G62" s="32"/>
      <c r="J62" s="33"/>
    </row>
    <row r="63" spans="1:18" customFormat="1" ht="18" customHeight="1" x14ac:dyDescent="0.25">
      <c r="A63" s="314" t="s">
        <v>412</v>
      </c>
      <c r="B63" s="314"/>
      <c r="C63" s="314"/>
      <c r="D63" s="314"/>
      <c r="E63" s="314"/>
      <c r="F63" s="314"/>
      <c r="G63" s="314"/>
      <c r="H63" s="314"/>
      <c r="I63" s="314"/>
      <c r="J63" s="314"/>
      <c r="K63" s="314"/>
    </row>
    <row r="64" spans="1:18" customFormat="1" ht="18.75" customHeight="1" x14ac:dyDescent="0.25">
      <c r="A64" s="314" t="s">
        <v>1326</v>
      </c>
      <c r="B64" s="314"/>
      <c r="C64" s="314"/>
      <c r="D64" s="314"/>
      <c r="E64" s="314"/>
      <c r="F64" s="314"/>
      <c r="G64" s="314"/>
      <c r="H64" s="314"/>
      <c r="I64" s="314"/>
      <c r="J64" s="314"/>
      <c r="K64" s="314"/>
    </row>
    <row r="65" spans="1:17" s="56" customFormat="1" ht="17.25" customHeight="1" x14ac:dyDescent="0.25">
      <c r="A65" s="315" t="s">
        <v>813</v>
      </c>
      <c r="B65" s="315"/>
      <c r="C65" s="315"/>
      <c r="D65" s="315"/>
      <c r="E65" s="315"/>
      <c r="F65" s="315"/>
      <c r="G65" s="315"/>
      <c r="H65" s="315"/>
      <c r="I65" s="315"/>
      <c r="J65" s="315"/>
      <c r="K65" s="315"/>
    </row>
    <row r="66" spans="1:17" customFormat="1" ht="5.25" customHeight="1" x14ac:dyDescent="0.25">
      <c r="A66" s="35"/>
      <c r="B66" s="36"/>
      <c r="C66" s="37"/>
      <c r="D66" s="38"/>
      <c r="E66" s="35"/>
      <c r="F66" s="39"/>
      <c r="G66" s="39"/>
      <c r="H66" s="35"/>
      <c r="I66" s="37"/>
      <c r="J66" s="40"/>
    </row>
    <row r="67" spans="1:17" s="43" customFormat="1" ht="15" customHeight="1" x14ac:dyDescent="0.2">
      <c r="A67" s="310" t="s">
        <v>401</v>
      </c>
      <c r="B67" s="310" t="s">
        <v>413</v>
      </c>
      <c r="C67" s="306" t="s">
        <v>414</v>
      </c>
      <c r="D67" s="307"/>
      <c r="E67" s="310" t="s">
        <v>415</v>
      </c>
      <c r="F67" s="41" t="s">
        <v>416</v>
      </c>
      <c r="G67" s="41" t="s">
        <v>735</v>
      </c>
      <c r="H67" s="41" t="s">
        <v>417</v>
      </c>
      <c r="I67" s="41" t="s">
        <v>418</v>
      </c>
      <c r="J67" s="42" t="s">
        <v>419</v>
      </c>
      <c r="K67" s="310" t="s">
        <v>420</v>
      </c>
    </row>
    <row r="68" spans="1:17" s="43" customFormat="1" ht="15" customHeight="1" x14ac:dyDescent="0.2">
      <c r="A68" s="311"/>
      <c r="B68" s="311"/>
      <c r="C68" s="308"/>
      <c r="D68" s="309"/>
      <c r="E68" s="311"/>
      <c r="F68" s="44" t="s">
        <v>421</v>
      </c>
      <c r="G68" s="44" t="s">
        <v>709</v>
      </c>
      <c r="H68" s="44" t="s">
        <v>422</v>
      </c>
      <c r="I68" s="44" t="s">
        <v>423</v>
      </c>
      <c r="J68" s="45" t="s">
        <v>424</v>
      </c>
      <c r="K68" s="311"/>
    </row>
    <row r="69" spans="1:17" s="96" customFormat="1" ht="17.25" customHeight="1" x14ac:dyDescent="0.25">
      <c r="A69" s="199">
        <v>1</v>
      </c>
      <c r="B69" s="191" t="s">
        <v>186</v>
      </c>
      <c r="C69" s="192" t="s">
        <v>187</v>
      </c>
      <c r="D69" s="193" t="s">
        <v>44</v>
      </c>
      <c r="E69" s="194" t="s">
        <v>188</v>
      </c>
      <c r="F69" s="195">
        <v>3.75</v>
      </c>
      <c r="G69" s="178">
        <v>92</v>
      </c>
      <c r="H69" s="120" t="s">
        <v>442</v>
      </c>
      <c r="I69" s="120" t="s">
        <v>442</v>
      </c>
      <c r="J69" s="121">
        <v>1050000</v>
      </c>
      <c r="K69" s="121"/>
      <c r="L69" s="121"/>
      <c r="M69" s="194" t="s">
        <v>219</v>
      </c>
      <c r="N69" s="189">
        <v>20</v>
      </c>
      <c r="O69" s="189">
        <v>20</v>
      </c>
      <c r="P69" s="189">
        <v>20</v>
      </c>
      <c r="Q69" s="189">
        <v>8.64</v>
      </c>
    </row>
    <row r="70" spans="1:17" s="96" customFormat="1" ht="17.25" customHeight="1" x14ac:dyDescent="0.25">
      <c r="A70" s="199">
        <v>2</v>
      </c>
      <c r="B70" s="191" t="s">
        <v>212</v>
      </c>
      <c r="C70" s="192" t="s">
        <v>47</v>
      </c>
      <c r="D70" s="193" t="s">
        <v>22</v>
      </c>
      <c r="E70" s="194" t="s">
        <v>213</v>
      </c>
      <c r="F70" s="195">
        <v>3.75</v>
      </c>
      <c r="G70" s="178">
        <v>90</v>
      </c>
      <c r="H70" s="120" t="s">
        <v>442</v>
      </c>
      <c r="I70" s="120" t="s">
        <v>442</v>
      </c>
      <c r="J70" s="121">
        <v>1050000</v>
      </c>
      <c r="K70" s="121"/>
      <c r="L70" s="121"/>
      <c r="M70" s="194" t="s">
        <v>219</v>
      </c>
      <c r="N70" s="189">
        <v>20</v>
      </c>
      <c r="O70" s="189">
        <v>20</v>
      </c>
      <c r="P70" s="189">
        <v>20</v>
      </c>
      <c r="Q70" s="189">
        <v>8.76</v>
      </c>
    </row>
    <row r="71" spans="1:17" s="96" customFormat="1" ht="17.25" customHeight="1" x14ac:dyDescent="0.25">
      <c r="A71" s="199">
        <v>3</v>
      </c>
      <c r="B71" s="191" t="s">
        <v>214</v>
      </c>
      <c r="C71" s="192" t="s">
        <v>215</v>
      </c>
      <c r="D71" s="193" t="s">
        <v>88</v>
      </c>
      <c r="E71" s="194" t="s">
        <v>216</v>
      </c>
      <c r="F71" s="195">
        <v>3.75</v>
      </c>
      <c r="G71" s="178">
        <v>90</v>
      </c>
      <c r="H71" s="120" t="s">
        <v>442</v>
      </c>
      <c r="I71" s="120" t="s">
        <v>442</v>
      </c>
      <c r="J71" s="121">
        <v>1050000</v>
      </c>
      <c r="K71" s="121"/>
      <c r="L71" s="121"/>
      <c r="M71" s="194" t="s">
        <v>219</v>
      </c>
      <c r="N71" s="189">
        <v>20</v>
      </c>
      <c r="O71" s="189">
        <v>20</v>
      </c>
      <c r="P71" s="189">
        <v>20</v>
      </c>
      <c r="Q71" s="189">
        <v>8.61</v>
      </c>
    </row>
    <row r="72" spans="1:17" s="96" customFormat="1" ht="17.25" customHeight="1" x14ac:dyDescent="0.25">
      <c r="A72" s="199">
        <v>4</v>
      </c>
      <c r="B72" s="191" t="s">
        <v>211</v>
      </c>
      <c r="C72" s="192" t="s">
        <v>3</v>
      </c>
      <c r="D72" s="193" t="s">
        <v>75</v>
      </c>
      <c r="E72" s="194" t="s">
        <v>181</v>
      </c>
      <c r="F72" s="195">
        <v>3.7</v>
      </c>
      <c r="G72" s="178">
        <v>92</v>
      </c>
      <c r="H72" s="120" t="s">
        <v>442</v>
      </c>
      <c r="I72" s="120" t="s">
        <v>442</v>
      </c>
      <c r="J72" s="121">
        <v>1050000</v>
      </c>
      <c r="K72" s="121"/>
      <c r="L72" s="121"/>
      <c r="M72" s="194" t="s">
        <v>219</v>
      </c>
      <c r="N72" s="189">
        <v>20</v>
      </c>
      <c r="O72" s="189">
        <v>20</v>
      </c>
      <c r="P72" s="189">
        <v>20</v>
      </c>
      <c r="Q72" s="189">
        <v>8.77</v>
      </c>
    </row>
    <row r="73" spans="1:17" s="96" customFormat="1" ht="17.25" customHeight="1" x14ac:dyDescent="0.25">
      <c r="A73" s="199">
        <v>5</v>
      </c>
      <c r="B73" s="191" t="s">
        <v>194</v>
      </c>
      <c r="C73" s="192" t="s">
        <v>195</v>
      </c>
      <c r="D73" s="193" t="s">
        <v>79</v>
      </c>
      <c r="E73" s="194" t="s">
        <v>196</v>
      </c>
      <c r="F73" s="195">
        <v>3.7</v>
      </c>
      <c r="G73" s="178">
        <v>92</v>
      </c>
      <c r="H73" s="120" t="s">
        <v>442</v>
      </c>
      <c r="I73" s="120" t="s">
        <v>442</v>
      </c>
      <c r="J73" s="121">
        <v>1050000</v>
      </c>
      <c r="K73" s="121"/>
      <c r="L73" s="121"/>
      <c r="M73" s="194" t="s">
        <v>219</v>
      </c>
      <c r="N73" s="189">
        <v>20</v>
      </c>
      <c r="O73" s="189">
        <v>20</v>
      </c>
      <c r="P73" s="189">
        <v>20</v>
      </c>
      <c r="Q73" s="189">
        <v>8.6199999999999992</v>
      </c>
    </row>
    <row r="74" spans="1:17" s="96" customFormat="1" ht="17.25" customHeight="1" x14ac:dyDescent="0.25">
      <c r="A74" s="199">
        <v>6</v>
      </c>
      <c r="B74" s="191" t="s">
        <v>197</v>
      </c>
      <c r="C74" s="192" t="s">
        <v>3</v>
      </c>
      <c r="D74" s="193" t="s">
        <v>17</v>
      </c>
      <c r="E74" s="194" t="s">
        <v>198</v>
      </c>
      <c r="F74" s="195">
        <v>3.7</v>
      </c>
      <c r="G74" s="178">
        <v>92</v>
      </c>
      <c r="H74" s="120" t="s">
        <v>442</v>
      </c>
      <c r="I74" s="120" t="s">
        <v>442</v>
      </c>
      <c r="J74" s="121">
        <v>1050000</v>
      </c>
      <c r="K74" s="121"/>
      <c r="L74" s="121"/>
      <c r="M74" s="194" t="s">
        <v>219</v>
      </c>
      <c r="N74" s="189">
        <v>20</v>
      </c>
      <c r="O74" s="189">
        <v>20</v>
      </c>
      <c r="P74" s="189">
        <v>20</v>
      </c>
      <c r="Q74" s="189">
        <v>8.51</v>
      </c>
    </row>
    <row r="75" spans="1:17" s="96" customFormat="1" ht="17.25" customHeight="1" x14ac:dyDescent="0.25">
      <c r="A75" s="199">
        <v>7</v>
      </c>
      <c r="B75" s="191" t="s">
        <v>199</v>
      </c>
      <c r="C75" s="192" t="s">
        <v>200</v>
      </c>
      <c r="D75" s="193" t="s">
        <v>11</v>
      </c>
      <c r="E75" s="194" t="s">
        <v>201</v>
      </c>
      <c r="F75" s="195">
        <v>3.6</v>
      </c>
      <c r="G75" s="178">
        <v>90</v>
      </c>
      <c r="H75" s="120" t="s">
        <v>442</v>
      </c>
      <c r="I75" s="120" t="s">
        <v>442</v>
      </c>
      <c r="J75" s="121">
        <v>1050000</v>
      </c>
      <c r="K75" s="121"/>
      <c r="L75" s="121"/>
      <c r="M75" s="194" t="s">
        <v>219</v>
      </c>
      <c r="N75" s="189">
        <v>20</v>
      </c>
      <c r="O75" s="189">
        <v>20</v>
      </c>
      <c r="P75" s="189">
        <v>20</v>
      </c>
      <c r="Q75" s="189">
        <v>8.65</v>
      </c>
    </row>
    <row r="76" spans="1:17" s="96" customFormat="1" ht="17.25" customHeight="1" x14ac:dyDescent="0.25">
      <c r="A76" s="199">
        <v>8</v>
      </c>
      <c r="B76" s="191" t="s">
        <v>845</v>
      </c>
      <c r="C76" s="192" t="s">
        <v>27</v>
      </c>
      <c r="D76" s="193" t="s">
        <v>35</v>
      </c>
      <c r="E76" s="194" t="s">
        <v>846</v>
      </c>
      <c r="F76" s="195">
        <v>3.6</v>
      </c>
      <c r="G76" s="178">
        <v>92</v>
      </c>
      <c r="H76" s="120" t="s">
        <v>442</v>
      </c>
      <c r="I76" s="120" t="s">
        <v>442</v>
      </c>
      <c r="J76" s="121">
        <v>1050000</v>
      </c>
      <c r="K76" s="121"/>
      <c r="L76" s="121"/>
      <c r="M76" s="194" t="s">
        <v>219</v>
      </c>
      <c r="N76" s="189">
        <v>20</v>
      </c>
      <c r="O76" s="189">
        <v>20</v>
      </c>
      <c r="P76" s="189">
        <v>20</v>
      </c>
      <c r="Q76" s="189">
        <v>8.5399999999999991</v>
      </c>
    </row>
    <row r="77" spans="1:17" s="96" customFormat="1" ht="17.25" customHeight="1" x14ac:dyDescent="0.25">
      <c r="A77" s="199">
        <v>9</v>
      </c>
      <c r="B77" s="191" t="s">
        <v>191</v>
      </c>
      <c r="C77" s="192" t="s">
        <v>192</v>
      </c>
      <c r="D77" s="193" t="s">
        <v>98</v>
      </c>
      <c r="E77" s="194" t="s">
        <v>193</v>
      </c>
      <c r="F77" s="195">
        <v>3.55</v>
      </c>
      <c r="G77" s="178">
        <v>95</v>
      </c>
      <c r="H77" s="120" t="s">
        <v>442</v>
      </c>
      <c r="I77" s="120" t="s">
        <v>406</v>
      </c>
      <c r="J77" s="121">
        <v>960000</v>
      </c>
      <c r="K77" s="121"/>
      <c r="L77" s="121"/>
      <c r="M77" s="194" t="s">
        <v>219</v>
      </c>
      <c r="N77" s="189">
        <v>20</v>
      </c>
      <c r="O77" s="189">
        <v>20</v>
      </c>
      <c r="P77" s="189">
        <v>20</v>
      </c>
      <c r="Q77" s="189">
        <v>8.67</v>
      </c>
    </row>
    <row r="78" spans="1:17" s="96" customFormat="1" ht="17.25" customHeight="1" x14ac:dyDescent="0.25">
      <c r="A78" s="199">
        <v>10</v>
      </c>
      <c r="B78" s="191" t="s">
        <v>847</v>
      </c>
      <c r="C78" s="192" t="s">
        <v>848</v>
      </c>
      <c r="D78" s="193" t="s">
        <v>34</v>
      </c>
      <c r="E78" s="194" t="s">
        <v>849</v>
      </c>
      <c r="F78" s="195">
        <v>3.5</v>
      </c>
      <c r="G78" s="178">
        <v>91</v>
      </c>
      <c r="H78" s="120" t="s">
        <v>442</v>
      </c>
      <c r="I78" s="120" t="s">
        <v>406</v>
      </c>
      <c r="J78" s="121">
        <v>960000</v>
      </c>
      <c r="K78" s="121"/>
      <c r="L78" s="121"/>
      <c r="M78" s="194" t="s">
        <v>219</v>
      </c>
      <c r="N78" s="189">
        <v>20</v>
      </c>
      <c r="O78" s="189">
        <v>20</v>
      </c>
      <c r="P78" s="189">
        <v>20</v>
      </c>
      <c r="Q78" s="189">
        <v>8.2899999999999991</v>
      </c>
    </row>
    <row r="79" spans="1:17" s="96" customFormat="1" ht="17.25" customHeight="1" x14ac:dyDescent="0.25">
      <c r="A79" s="199">
        <v>11</v>
      </c>
      <c r="B79" s="191" t="s">
        <v>850</v>
      </c>
      <c r="C79" s="192" t="s">
        <v>546</v>
      </c>
      <c r="D79" s="193" t="s">
        <v>851</v>
      </c>
      <c r="E79" s="194" t="s">
        <v>852</v>
      </c>
      <c r="F79" s="195">
        <v>3.5</v>
      </c>
      <c r="G79" s="178">
        <v>91</v>
      </c>
      <c r="H79" s="120" t="s">
        <v>442</v>
      </c>
      <c r="I79" s="120" t="s">
        <v>406</v>
      </c>
      <c r="J79" s="121">
        <v>960000</v>
      </c>
      <c r="K79" s="121"/>
      <c r="L79" s="121"/>
      <c r="M79" s="194" t="s">
        <v>219</v>
      </c>
      <c r="N79" s="189">
        <v>20</v>
      </c>
      <c r="O79" s="189">
        <v>20</v>
      </c>
      <c r="P79" s="189">
        <v>20</v>
      </c>
      <c r="Q79" s="189">
        <v>8.5</v>
      </c>
    </row>
    <row r="80" spans="1:17" s="96" customFormat="1" ht="17.25" customHeight="1" x14ac:dyDescent="0.25">
      <c r="A80" s="199">
        <v>12</v>
      </c>
      <c r="B80" s="191" t="s">
        <v>202</v>
      </c>
      <c r="C80" s="192" t="s">
        <v>203</v>
      </c>
      <c r="D80" s="193" t="s">
        <v>204</v>
      </c>
      <c r="E80" s="194" t="s">
        <v>205</v>
      </c>
      <c r="F80" s="195">
        <v>3.45</v>
      </c>
      <c r="G80" s="178">
        <v>92</v>
      </c>
      <c r="H80" s="120" t="s">
        <v>442</v>
      </c>
      <c r="I80" s="120" t="s">
        <v>406</v>
      </c>
      <c r="J80" s="121">
        <v>960000</v>
      </c>
      <c r="K80" s="121"/>
      <c r="L80" s="121"/>
      <c r="M80" s="194" t="s">
        <v>219</v>
      </c>
      <c r="N80" s="189">
        <v>20</v>
      </c>
      <c r="O80" s="189">
        <v>20</v>
      </c>
      <c r="P80" s="189">
        <v>20</v>
      </c>
      <c r="Q80" s="189">
        <v>8.2899999999999991</v>
      </c>
    </row>
    <row r="81" spans="1:18" s="96" customFormat="1" ht="17.25" customHeight="1" x14ac:dyDescent="0.25">
      <c r="A81" s="199">
        <v>13</v>
      </c>
      <c r="B81" s="191" t="s">
        <v>853</v>
      </c>
      <c r="C81" s="192" t="s">
        <v>3</v>
      </c>
      <c r="D81" s="193" t="s">
        <v>60</v>
      </c>
      <c r="E81" s="194" t="s">
        <v>854</v>
      </c>
      <c r="F81" s="195">
        <v>3.45</v>
      </c>
      <c r="G81" s="178">
        <v>91</v>
      </c>
      <c r="H81" s="120" t="s">
        <v>442</v>
      </c>
      <c r="I81" s="120" t="s">
        <v>406</v>
      </c>
      <c r="J81" s="121">
        <v>960000</v>
      </c>
      <c r="K81" s="121"/>
      <c r="L81" s="121"/>
      <c r="M81" s="194" t="s">
        <v>219</v>
      </c>
      <c r="N81" s="189">
        <v>20</v>
      </c>
      <c r="O81" s="189">
        <v>20</v>
      </c>
      <c r="P81" s="189">
        <v>20</v>
      </c>
      <c r="Q81" s="189">
        <v>8.16</v>
      </c>
    </row>
    <row r="82" spans="1:18" s="96" customFormat="1" ht="17.25" customHeight="1" x14ac:dyDescent="0.25">
      <c r="A82" s="199">
        <v>14</v>
      </c>
      <c r="B82" s="191" t="s">
        <v>855</v>
      </c>
      <c r="C82" s="192" t="s">
        <v>856</v>
      </c>
      <c r="D82" s="193" t="s">
        <v>625</v>
      </c>
      <c r="E82" s="194" t="s">
        <v>857</v>
      </c>
      <c r="F82" s="195">
        <v>3.45</v>
      </c>
      <c r="G82" s="178">
        <v>91</v>
      </c>
      <c r="H82" s="120" t="s">
        <v>442</v>
      </c>
      <c r="I82" s="120" t="s">
        <v>406</v>
      </c>
      <c r="J82" s="121">
        <v>960000</v>
      </c>
      <c r="K82" s="121"/>
      <c r="L82" s="121"/>
      <c r="M82" s="194" t="s">
        <v>219</v>
      </c>
      <c r="N82" s="189">
        <v>20</v>
      </c>
      <c r="O82" s="189">
        <v>20</v>
      </c>
      <c r="P82" s="189">
        <v>20</v>
      </c>
      <c r="Q82" s="189">
        <v>8.27</v>
      </c>
    </row>
    <row r="83" spans="1:18" s="96" customFormat="1" ht="17.25" customHeight="1" x14ac:dyDescent="0.25">
      <c r="A83" s="199">
        <v>15</v>
      </c>
      <c r="B83" s="191" t="s">
        <v>189</v>
      </c>
      <c r="C83" s="192" t="s">
        <v>105</v>
      </c>
      <c r="D83" s="193" t="s">
        <v>76</v>
      </c>
      <c r="E83" s="194" t="s">
        <v>190</v>
      </c>
      <c r="F83" s="195">
        <v>3.45</v>
      </c>
      <c r="G83" s="178">
        <v>91</v>
      </c>
      <c r="H83" s="120" t="s">
        <v>442</v>
      </c>
      <c r="I83" s="120" t="s">
        <v>406</v>
      </c>
      <c r="J83" s="121">
        <v>960000</v>
      </c>
      <c r="K83" s="121"/>
      <c r="L83" s="121"/>
      <c r="M83" s="194" t="s">
        <v>219</v>
      </c>
      <c r="N83" s="189">
        <v>20</v>
      </c>
      <c r="O83" s="189">
        <v>20</v>
      </c>
      <c r="P83" s="189">
        <v>20</v>
      </c>
      <c r="Q83" s="189">
        <v>8.25</v>
      </c>
    </row>
    <row r="84" spans="1:18" s="96" customFormat="1" ht="17.25" customHeight="1" x14ac:dyDescent="0.25">
      <c r="A84" s="199">
        <v>16</v>
      </c>
      <c r="B84" s="191" t="s">
        <v>858</v>
      </c>
      <c r="C84" s="192" t="s">
        <v>70</v>
      </c>
      <c r="D84" s="193" t="s">
        <v>859</v>
      </c>
      <c r="E84" s="194" t="s">
        <v>860</v>
      </c>
      <c r="F84" s="195">
        <v>3.45</v>
      </c>
      <c r="G84" s="178">
        <v>91</v>
      </c>
      <c r="H84" s="120" t="s">
        <v>442</v>
      </c>
      <c r="I84" s="120" t="s">
        <v>406</v>
      </c>
      <c r="J84" s="121">
        <v>960000</v>
      </c>
      <c r="K84" s="121"/>
      <c r="L84" s="121"/>
      <c r="M84" s="194" t="s">
        <v>219</v>
      </c>
      <c r="N84" s="189">
        <v>20</v>
      </c>
      <c r="O84" s="189">
        <v>20</v>
      </c>
      <c r="P84" s="189">
        <v>20</v>
      </c>
      <c r="Q84" s="189">
        <v>8.24</v>
      </c>
    </row>
    <row r="85" spans="1:18" s="96" customFormat="1" ht="17.25" customHeight="1" x14ac:dyDescent="0.25">
      <c r="A85" s="199">
        <v>17</v>
      </c>
      <c r="B85" s="191" t="s">
        <v>207</v>
      </c>
      <c r="C85" s="192" t="s">
        <v>208</v>
      </c>
      <c r="D85" s="193" t="s">
        <v>209</v>
      </c>
      <c r="E85" s="194" t="s">
        <v>210</v>
      </c>
      <c r="F85" s="195">
        <v>3.45</v>
      </c>
      <c r="G85" s="178">
        <v>90</v>
      </c>
      <c r="H85" s="120" t="s">
        <v>442</v>
      </c>
      <c r="I85" s="120" t="s">
        <v>406</v>
      </c>
      <c r="J85" s="121">
        <v>960000</v>
      </c>
      <c r="K85" s="121"/>
      <c r="L85" s="121"/>
      <c r="M85" s="194" t="s">
        <v>219</v>
      </c>
      <c r="N85" s="189">
        <v>20</v>
      </c>
      <c r="O85" s="189">
        <v>20</v>
      </c>
      <c r="P85" s="189">
        <v>20</v>
      </c>
      <c r="Q85" s="189">
        <v>8.41</v>
      </c>
    </row>
    <row r="86" spans="1:18" s="96" customFormat="1" ht="17.25" customHeight="1" x14ac:dyDescent="0.25">
      <c r="A86" s="199">
        <v>18</v>
      </c>
      <c r="B86" s="191" t="s">
        <v>861</v>
      </c>
      <c r="C86" s="192" t="s">
        <v>862</v>
      </c>
      <c r="D86" s="193" t="s">
        <v>22</v>
      </c>
      <c r="E86" s="194" t="s">
        <v>863</v>
      </c>
      <c r="F86" s="195">
        <v>3.45</v>
      </c>
      <c r="G86" s="178">
        <v>87</v>
      </c>
      <c r="H86" s="120" t="s">
        <v>405</v>
      </c>
      <c r="I86" s="120" t="s">
        <v>406</v>
      </c>
      <c r="J86" s="121">
        <v>960000</v>
      </c>
      <c r="K86" s="121"/>
      <c r="L86" s="121"/>
      <c r="M86" s="194" t="s">
        <v>219</v>
      </c>
      <c r="N86" s="189">
        <v>20</v>
      </c>
      <c r="O86" s="189">
        <v>20</v>
      </c>
      <c r="P86" s="189">
        <v>20</v>
      </c>
      <c r="Q86" s="189">
        <v>8.36</v>
      </c>
    </row>
    <row r="87" spans="1:18" ht="19.5" customHeight="1" x14ac:dyDescent="0.25">
      <c r="A87" s="316" t="s">
        <v>425</v>
      </c>
      <c r="B87" s="317"/>
      <c r="C87" s="317"/>
      <c r="D87" s="318"/>
      <c r="E87" s="46"/>
      <c r="F87" s="47"/>
      <c r="G87" s="47"/>
      <c r="H87" s="48"/>
      <c r="I87" s="48"/>
      <c r="J87" s="49">
        <f>SUM(J69:J86)</f>
        <v>18000000</v>
      </c>
      <c r="K87" s="50"/>
      <c r="L87" s="51"/>
      <c r="M87" s="6"/>
      <c r="N87" s="6"/>
      <c r="O87" s="6"/>
      <c r="P87" s="6"/>
      <c r="Q87" s="2"/>
      <c r="R87" s="2"/>
    </row>
    <row r="88" spans="1:18" ht="18.75" customHeight="1" x14ac:dyDescent="0.25">
      <c r="A88" s="319" t="s">
        <v>1389</v>
      </c>
      <c r="B88" s="319"/>
      <c r="C88" s="319"/>
      <c r="D88" s="319"/>
      <c r="E88" s="319"/>
      <c r="F88" s="319"/>
      <c r="G88" s="319"/>
      <c r="H88" s="319"/>
      <c r="I88" s="319"/>
      <c r="J88" s="319"/>
      <c r="K88" s="319"/>
      <c r="L88" s="11"/>
      <c r="M88" s="11"/>
      <c r="N88" s="11"/>
      <c r="O88" s="11"/>
      <c r="P88" s="11"/>
      <c r="Q88" s="2"/>
      <c r="R88" s="2"/>
    </row>
    <row r="89" spans="1:18" s="30" customFormat="1" x14ac:dyDescent="0.25">
      <c r="A89" s="312" t="s">
        <v>426</v>
      </c>
      <c r="B89" s="312"/>
      <c r="C89" s="312"/>
      <c r="D89" s="312" t="s">
        <v>711</v>
      </c>
      <c r="E89" s="312"/>
      <c r="F89" s="312"/>
      <c r="G89" s="312"/>
      <c r="H89" s="312"/>
      <c r="I89" s="312" t="s">
        <v>427</v>
      </c>
      <c r="J89" s="312"/>
      <c r="K89" s="312"/>
    </row>
    <row r="90" spans="1:18" s="30" customFormat="1" ht="18.75" x14ac:dyDescent="0.3">
      <c r="A90" s="52"/>
      <c r="B90" s="112"/>
      <c r="C90" s="52"/>
      <c r="D90" s="312" t="s">
        <v>712</v>
      </c>
      <c r="E90" s="312"/>
      <c r="F90" s="312"/>
      <c r="G90" s="312"/>
      <c r="H90" s="312"/>
      <c r="I90" s="314" t="s">
        <v>428</v>
      </c>
      <c r="J90" s="314"/>
      <c r="K90" s="314"/>
    </row>
    <row r="91" spans="1:18" s="30" customFormat="1" ht="35.25" customHeight="1" x14ac:dyDescent="0.25">
      <c r="B91" s="112"/>
      <c r="D91" s="30" t="s">
        <v>429</v>
      </c>
      <c r="M91" s="30">
        <v>1</v>
      </c>
    </row>
    <row r="92" spans="1:18" s="30" customFormat="1" x14ac:dyDescent="0.25">
      <c r="B92" s="112"/>
    </row>
    <row r="93" spans="1:18" s="30" customFormat="1" ht="17.25" customHeight="1" x14ac:dyDescent="0.25">
      <c r="A93" s="314" t="s">
        <v>430</v>
      </c>
      <c r="B93" s="314"/>
      <c r="C93" s="314"/>
      <c r="D93" s="314" t="s">
        <v>431</v>
      </c>
      <c r="E93" s="314"/>
      <c r="F93" s="314"/>
      <c r="G93" s="314"/>
      <c r="H93" s="314"/>
      <c r="I93" s="314" t="s">
        <v>432</v>
      </c>
      <c r="J93" s="314"/>
      <c r="K93" s="314"/>
    </row>
    <row r="94" spans="1:18" customFormat="1" ht="17.25" customHeight="1" x14ac:dyDescent="0.3">
      <c r="A94" s="313" t="s">
        <v>410</v>
      </c>
      <c r="B94" s="313"/>
      <c r="C94" s="313"/>
      <c r="D94" s="313"/>
      <c r="E94" s="55"/>
      <c r="F94" s="32"/>
      <c r="G94" s="32"/>
      <c r="J94" s="33"/>
    </row>
    <row r="95" spans="1:18" customFormat="1" ht="17.25" customHeight="1" x14ac:dyDescent="0.3">
      <c r="A95" s="314" t="s">
        <v>411</v>
      </c>
      <c r="B95" s="314"/>
      <c r="C95" s="314"/>
      <c r="D95" s="314"/>
      <c r="E95" s="53"/>
      <c r="F95" s="32"/>
      <c r="G95" s="32"/>
      <c r="J95" s="33"/>
    </row>
    <row r="96" spans="1:18" customFormat="1" ht="6" customHeight="1" x14ac:dyDescent="0.3">
      <c r="A96" s="53"/>
      <c r="B96" s="53"/>
      <c r="C96" s="53"/>
      <c r="D96" s="53"/>
      <c r="E96" s="53"/>
      <c r="F96" s="32"/>
      <c r="G96" s="32"/>
      <c r="J96" s="33"/>
    </row>
    <row r="97" spans="1:17" customFormat="1" ht="16.5" customHeight="1" x14ac:dyDescent="0.25">
      <c r="A97" s="314" t="s">
        <v>412</v>
      </c>
      <c r="B97" s="314"/>
      <c r="C97" s="314"/>
      <c r="D97" s="314"/>
      <c r="E97" s="314"/>
      <c r="F97" s="314"/>
      <c r="G97" s="314"/>
      <c r="H97" s="314"/>
      <c r="I97" s="314"/>
      <c r="J97" s="314"/>
      <c r="K97" s="314"/>
    </row>
    <row r="98" spans="1:17" customFormat="1" ht="16.5" customHeight="1" x14ac:dyDescent="0.25">
      <c r="A98" s="314" t="s">
        <v>1325</v>
      </c>
      <c r="B98" s="314"/>
      <c r="C98" s="314"/>
      <c r="D98" s="314"/>
      <c r="E98" s="314"/>
      <c r="F98" s="314"/>
      <c r="G98" s="314"/>
      <c r="H98" s="314"/>
      <c r="I98" s="314"/>
      <c r="J98" s="314"/>
      <c r="K98" s="314"/>
    </row>
    <row r="99" spans="1:17" s="56" customFormat="1" ht="17.25" customHeight="1" x14ac:dyDescent="0.25">
      <c r="A99" s="315" t="s">
        <v>813</v>
      </c>
      <c r="B99" s="315"/>
      <c r="C99" s="315"/>
      <c r="D99" s="315"/>
      <c r="E99" s="315"/>
      <c r="F99" s="315"/>
      <c r="G99" s="315"/>
      <c r="H99" s="315"/>
      <c r="I99" s="315"/>
      <c r="J99" s="315"/>
      <c r="K99" s="315"/>
    </row>
    <row r="100" spans="1:17" customFormat="1" ht="10.5" customHeight="1" x14ac:dyDescent="0.25">
      <c r="A100" s="35"/>
      <c r="B100" s="36"/>
      <c r="C100" s="37"/>
      <c r="D100" s="38"/>
      <c r="E100" s="35"/>
      <c r="F100" s="39"/>
      <c r="G100" s="39"/>
      <c r="H100" s="35"/>
      <c r="I100" s="37"/>
      <c r="J100" s="40"/>
    </row>
    <row r="101" spans="1:17" s="43" customFormat="1" ht="15.75" customHeight="1" x14ac:dyDescent="0.2">
      <c r="A101" s="310" t="s">
        <v>401</v>
      </c>
      <c r="B101" s="310" t="s">
        <v>413</v>
      </c>
      <c r="C101" s="306" t="s">
        <v>414</v>
      </c>
      <c r="D101" s="307"/>
      <c r="E101" s="310" t="s">
        <v>415</v>
      </c>
      <c r="F101" s="41" t="s">
        <v>416</v>
      </c>
      <c r="G101" s="41" t="s">
        <v>735</v>
      </c>
      <c r="H101" s="41" t="s">
        <v>417</v>
      </c>
      <c r="I101" s="41" t="s">
        <v>418</v>
      </c>
      <c r="J101" s="42" t="s">
        <v>419</v>
      </c>
      <c r="K101" s="310" t="s">
        <v>420</v>
      </c>
    </row>
    <row r="102" spans="1:17" s="43" customFormat="1" ht="15.75" customHeight="1" x14ac:dyDescent="0.2">
      <c r="A102" s="311"/>
      <c r="B102" s="311"/>
      <c r="C102" s="308"/>
      <c r="D102" s="309"/>
      <c r="E102" s="311"/>
      <c r="F102" s="44" t="s">
        <v>421</v>
      </c>
      <c r="G102" s="44" t="s">
        <v>709</v>
      </c>
      <c r="H102" s="44" t="s">
        <v>422</v>
      </c>
      <c r="I102" s="44" t="s">
        <v>423</v>
      </c>
      <c r="J102" s="45" t="s">
        <v>424</v>
      </c>
      <c r="K102" s="311"/>
    </row>
    <row r="103" spans="1:17" s="96" customFormat="1" ht="17.25" customHeight="1" x14ac:dyDescent="0.25">
      <c r="A103" s="199">
        <v>1</v>
      </c>
      <c r="B103" s="191" t="s">
        <v>864</v>
      </c>
      <c r="C103" s="192" t="s">
        <v>95</v>
      </c>
      <c r="D103" s="193" t="s">
        <v>43</v>
      </c>
      <c r="E103" s="194" t="s">
        <v>865</v>
      </c>
      <c r="F103" s="195">
        <v>3.75</v>
      </c>
      <c r="G103" s="178">
        <v>90</v>
      </c>
      <c r="H103" s="120" t="s">
        <v>442</v>
      </c>
      <c r="I103" s="120" t="s">
        <v>442</v>
      </c>
      <c r="J103" s="121">
        <v>1050000</v>
      </c>
      <c r="K103" s="121"/>
      <c r="L103" s="121"/>
      <c r="M103" s="194" t="s">
        <v>237</v>
      </c>
      <c r="N103" s="189">
        <v>20</v>
      </c>
      <c r="O103" s="189">
        <v>20</v>
      </c>
      <c r="P103" s="189">
        <v>20</v>
      </c>
      <c r="Q103" s="189">
        <v>8.7200000000000006</v>
      </c>
    </row>
    <row r="104" spans="1:17" s="96" customFormat="1" ht="17.25" customHeight="1" x14ac:dyDescent="0.25">
      <c r="A104" s="199">
        <v>2</v>
      </c>
      <c r="B104" s="191" t="s">
        <v>225</v>
      </c>
      <c r="C104" s="192" t="s">
        <v>3</v>
      </c>
      <c r="D104" s="193" t="s">
        <v>88</v>
      </c>
      <c r="E104" s="194" t="s">
        <v>226</v>
      </c>
      <c r="F104" s="195">
        <v>3.7</v>
      </c>
      <c r="G104" s="178">
        <v>92</v>
      </c>
      <c r="H104" s="120" t="s">
        <v>442</v>
      </c>
      <c r="I104" s="120" t="s">
        <v>442</v>
      </c>
      <c r="J104" s="121">
        <v>1050000</v>
      </c>
      <c r="K104" s="121"/>
      <c r="L104" s="121"/>
      <c r="M104" s="194" t="s">
        <v>237</v>
      </c>
      <c r="N104" s="189">
        <v>20</v>
      </c>
      <c r="O104" s="189">
        <v>20</v>
      </c>
      <c r="P104" s="189">
        <v>20</v>
      </c>
      <c r="Q104" s="189">
        <v>8.58</v>
      </c>
    </row>
    <row r="105" spans="1:17" s="96" customFormat="1" ht="17.25" customHeight="1" x14ac:dyDescent="0.25">
      <c r="A105" s="199">
        <v>3</v>
      </c>
      <c r="B105" s="191" t="s">
        <v>220</v>
      </c>
      <c r="C105" s="192" t="s">
        <v>221</v>
      </c>
      <c r="D105" s="193" t="s">
        <v>19</v>
      </c>
      <c r="E105" s="194" t="s">
        <v>222</v>
      </c>
      <c r="F105" s="195">
        <v>3.6</v>
      </c>
      <c r="G105" s="178">
        <v>90</v>
      </c>
      <c r="H105" s="120" t="s">
        <v>442</v>
      </c>
      <c r="I105" s="120" t="s">
        <v>442</v>
      </c>
      <c r="J105" s="121">
        <v>1050000</v>
      </c>
      <c r="K105" s="121"/>
      <c r="L105" s="121"/>
      <c r="M105" s="194" t="s">
        <v>237</v>
      </c>
      <c r="N105" s="189">
        <v>20</v>
      </c>
      <c r="O105" s="189">
        <v>20</v>
      </c>
      <c r="P105" s="189">
        <v>20</v>
      </c>
      <c r="Q105" s="189">
        <v>8.66</v>
      </c>
    </row>
    <row r="106" spans="1:17" s="96" customFormat="1" ht="17.25" customHeight="1" x14ac:dyDescent="0.25">
      <c r="A106" s="199">
        <v>4</v>
      </c>
      <c r="B106" s="191" t="s">
        <v>229</v>
      </c>
      <c r="C106" s="192" t="s">
        <v>3</v>
      </c>
      <c r="D106" s="193" t="s">
        <v>88</v>
      </c>
      <c r="E106" s="194" t="s">
        <v>230</v>
      </c>
      <c r="F106" s="195">
        <v>3.6</v>
      </c>
      <c r="G106" s="178">
        <v>90</v>
      </c>
      <c r="H106" s="120" t="s">
        <v>442</v>
      </c>
      <c r="I106" s="120" t="s">
        <v>442</v>
      </c>
      <c r="J106" s="121">
        <v>1050000</v>
      </c>
      <c r="K106" s="121"/>
      <c r="L106" s="121"/>
      <c r="M106" s="194" t="s">
        <v>237</v>
      </c>
      <c r="N106" s="189">
        <v>20</v>
      </c>
      <c r="O106" s="189">
        <v>20</v>
      </c>
      <c r="P106" s="189">
        <v>20</v>
      </c>
      <c r="Q106" s="189">
        <v>8.64</v>
      </c>
    </row>
    <row r="107" spans="1:17" s="96" customFormat="1" ht="17.25" customHeight="1" x14ac:dyDescent="0.25">
      <c r="A107" s="199">
        <v>5</v>
      </c>
      <c r="B107" s="191" t="s">
        <v>231</v>
      </c>
      <c r="C107" s="192" t="s">
        <v>70</v>
      </c>
      <c r="D107" s="193" t="s">
        <v>232</v>
      </c>
      <c r="E107" s="194" t="s">
        <v>233</v>
      </c>
      <c r="F107" s="195">
        <v>3.6</v>
      </c>
      <c r="G107" s="178">
        <v>90</v>
      </c>
      <c r="H107" s="120" t="s">
        <v>442</v>
      </c>
      <c r="I107" s="120" t="s">
        <v>442</v>
      </c>
      <c r="J107" s="121">
        <v>1050000</v>
      </c>
      <c r="K107" s="121"/>
      <c r="L107" s="121"/>
      <c r="M107" s="194" t="s">
        <v>237</v>
      </c>
      <c r="N107" s="189">
        <v>20</v>
      </c>
      <c r="O107" s="189">
        <v>20</v>
      </c>
      <c r="P107" s="189">
        <v>20</v>
      </c>
      <c r="Q107" s="189">
        <v>8.4600000000000009</v>
      </c>
    </row>
    <row r="108" spans="1:17" s="96" customFormat="1" ht="17.25" customHeight="1" x14ac:dyDescent="0.25">
      <c r="A108" s="199">
        <v>6</v>
      </c>
      <c r="B108" s="191" t="s">
        <v>866</v>
      </c>
      <c r="C108" s="192" t="s">
        <v>583</v>
      </c>
      <c r="D108" s="193" t="s">
        <v>75</v>
      </c>
      <c r="E108" s="194" t="s">
        <v>867</v>
      </c>
      <c r="F108" s="195">
        <v>3.55</v>
      </c>
      <c r="G108" s="178">
        <v>86</v>
      </c>
      <c r="H108" s="120" t="s">
        <v>405</v>
      </c>
      <c r="I108" s="120" t="s">
        <v>406</v>
      </c>
      <c r="J108" s="121">
        <v>960000</v>
      </c>
      <c r="K108" s="121"/>
      <c r="L108" s="121"/>
      <c r="M108" s="194" t="s">
        <v>237</v>
      </c>
      <c r="N108" s="189">
        <v>20</v>
      </c>
      <c r="O108" s="189">
        <v>20</v>
      </c>
      <c r="P108" s="189">
        <v>20</v>
      </c>
      <c r="Q108" s="189">
        <v>8.59</v>
      </c>
    </row>
    <row r="109" spans="1:17" s="96" customFormat="1" ht="17.25" customHeight="1" x14ac:dyDescent="0.25">
      <c r="A109" s="199">
        <v>7</v>
      </c>
      <c r="B109" s="191" t="s">
        <v>223</v>
      </c>
      <c r="C109" s="192" t="s">
        <v>3</v>
      </c>
      <c r="D109" s="193" t="s">
        <v>56</v>
      </c>
      <c r="E109" s="194" t="s">
        <v>224</v>
      </c>
      <c r="F109" s="195">
        <v>3.55</v>
      </c>
      <c r="G109" s="178">
        <v>86</v>
      </c>
      <c r="H109" s="120" t="s">
        <v>405</v>
      </c>
      <c r="I109" s="120" t="s">
        <v>406</v>
      </c>
      <c r="J109" s="121">
        <v>960000</v>
      </c>
      <c r="K109" s="121"/>
      <c r="L109" s="121"/>
      <c r="M109" s="194" t="s">
        <v>237</v>
      </c>
      <c r="N109" s="189">
        <v>20</v>
      </c>
      <c r="O109" s="189">
        <v>20</v>
      </c>
      <c r="P109" s="189">
        <v>20</v>
      </c>
      <c r="Q109" s="189">
        <v>8.3000000000000007</v>
      </c>
    </row>
    <row r="110" spans="1:17" s="96" customFormat="1" ht="17.25" customHeight="1" x14ac:dyDescent="0.25">
      <c r="A110" s="199">
        <v>8</v>
      </c>
      <c r="B110" s="191" t="s">
        <v>868</v>
      </c>
      <c r="C110" s="192" t="s">
        <v>78</v>
      </c>
      <c r="D110" s="193" t="s">
        <v>869</v>
      </c>
      <c r="E110" s="194" t="s">
        <v>841</v>
      </c>
      <c r="F110" s="195">
        <v>3.55</v>
      </c>
      <c r="G110" s="178">
        <v>86</v>
      </c>
      <c r="H110" s="120" t="s">
        <v>405</v>
      </c>
      <c r="I110" s="120" t="s">
        <v>406</v>
      </c>
      <c r="J110" s="121">
        <v>960000</v>
      </c>
      <c r="K110" s="121"/>
      <c r="L110" s="121"/>
      <c r="M110" s="194" t="s">
        <v>237</v>
      </c>
      <c r="N110" s="189">
        <v>20</v>
      </c>
      <c r="O110" s="189">
        <v>20</v>
      </c>
      <c r="P110" s="189">
        <v>20</v>
      </c>
      <c r="Q110" s="189">
        <v>8.26</v>
      </c>
    </row>
    <row r="111" spans="1:17" s="96" customFormat="1" ht="17.25" customHeight="1" x14ac:dyDescent="0.25">
      <c r="A111" s="199">
        <v>9</v>
      </c>
      <c r="B111" s="191" t="s">
        <v>870</v>
      </c>
      <c r="C111" s="192" t="s">
        <v>38</v>
      </c>
      <c r="D111" s="193" t="s">
        <v>871</v>
      </c>
      <c r="E111" s="194" t="s">
        <v>339</v>
      </c>
      <c r="F111" s="195">
        <v>3.53</v>
      </c>
      <c r="G111" s="178">
        <v>86</v>
      </c>
      <c r="H111" s="120" t="s">
        <v>405</v>
      </c>
      <c r="I111" s="120" t="s">
        <v>406</v>
      </c>
      <c r="J111" s="121">
        <v>960000</v>
      </c>
      <c r="K111" s="121"/>
      <c r="L111" s="121"/>
      <c r="M111" s="194" t="s">
        <v>237</v>
      </c>
      <c r="N111" s="189">
        <v>17</v>
      </c>
      <c r="O111" s="189">
        <v>17</v>
      </c>
      <c r="P111" s="189">
        <v>17</v>
      </c>
      <c r="Q111" s="189">
        <v>8.44</v>
      </c>
    </row>
    <row r="112" spans="1:17" s="96" customFormat="1" ht="17.25" customHeight="1" x14ac:dyDescent="0.25">
      <c r="A112" s="199">
        <v>10</v>
      </c>
      <c r="B112" s="191" t="s">
        <v>872</v>
      </c>
      <c r="C112" s="192" t="s">
        <v>200</v>
      </c>
      <c r="D112" s="193" t="s">
        <v>85</v>
      </c>
      <c r="E112" s="194" t="s">
        <v>873</v>
      </c>
      <c r="F112" s="195">
        <v>3.5</v>
      </c>
      <c r="G112" s="178">
        <v>86</v>
      </c>
      <c r="H112" s="120" t="s">
        <v>405</v>
      </c>
      <c r="I112" s="120" t="s">
        <v>406</v>
      </c>
      <c r="J112" s="121">
        <v>960000</v>
      </c>
      <c r="K112" s="121"/>
      <c r="L112" s="121"/>
      <c r="M112" s="194" t="s">
        <v>237</v>
      </c>
      <c r="N112" s="189">
        <v>20</v>
      </c>
      <c r="O112" s="189">
        <v>20</v>
      </c>
      <c r="P112" s="189">
        <v>20</v>
      </c>
      <c r="Q112" s="189">
        <v>8.2799999999999994</v>
      </c>
    </row>
    <row r="113" spans="1:18" s="96" customFormat="1" ht="17.25" customHeight="1" x14ac:dyDescent="0.25">
      <c r="A113" s="199">
        <v>11</v>
      </c>
      <c r="B113" s="191" t="s">
        <v>874</v>
      </c>
      <c r="C113" s="192" t="s">
        <v>875</v>
      </c>
      <c r="D113" s="193" t="s">
        <v>8</v>
      </c>
      <c r="E113" s="194" t="s">
        <v>876</v>
      </c>
      <c r="F113" s="195">
        <v>3.5</v>
      </c>
      <c r="G113" s="178">
        <v>86</v>
      </c>
      <c r="H113" s="120" t="s">
        <v>405</v>
      </c>
      <c r="I113" s="120" t="s">
        <v>406</v>
      </c>
      <c r="J113" s="121">
        <v>960000</v>
      </c>
      <c r="K113" s="121"/>
      <c r="L113" s="121"/>
      <c r="M113" s="194" t="s">
        <v>237</v>
      </c>
      <c r="N113" s="189">
        <v>20</v>
      </c>
      <c r="O113" s="189">
        <v>20</v>
      </c>
      <c r="P113" s="189">
        <v>20</v>
      </c>
      <c r="Q113" s="189">
        <v>8.3800000000000008</v>
      </c>
    </row>
    <row r="114" spans="1:18" s="96" customFormat="1" ht="17.25" customHeight="1" x14ac:dyDescent="0.25">
      <c r="A114" s="199">
        <v>12</v>
      </c>
      <c r="B114" s="191" t="s">
        <v>877</v>
      </c>
      <c r="C114" s="192" t="s">
        <v>300</v>
      </c>
      <c r="D114" s="193" t="s">
        <v>1</v>
      </c>
      <c r="E114" s="194" t="s">
        <v>878</v>
      </c>
      <c r="F114" s="195">
        <v>3.45</v>
      </c>
      <c r="G114" s="178">
        <v>90</v>
      </c>
      <c r="H114" s="120" t="s">
        <v>442</v>
      </c>
      <c r="I114" s="120" t="s">
        <v>406</v>
      </c>
      <c r="J114" s="121">
        <v>960000</v>
      </c>
      <c r="K114" s="121"/>
      <c r="L114" s="121"/>
      <c r="M114" s="194" t="s">
        <v>237</v>
      </c>
      <c r="N114" s="189">
        <v>20</v>
      </c>
      <c r="O114" s="189">
        <v>20</v>
      </c>
      <c r="P114" s="189">
        <v>20</v>
      </c>
      <c r="Q114" s="189">
        <v>8.32</v>
      </c>
    </row>
    <row r="115" spans="1:18" s="96" customFormat="1" ht="17.25" customHeight="1" x14ac:dyDescent="0.25">
      <c r="A115" s="199">
        <v>13</v>
      </c>
      <c r="B115" s="191" t="s">
        <v>227</v>
      </c>
      <c r="C115" s="192" t="s">
        <v>29</v>
      </c>
      <c r="D115" s="193" t="s">
        <v>11</v>
      </c>
      <c r="E115" s="194" t="s">
        <v>228</v>
      </c>
      <c r="F115" s="195">
        <v>3.45</v>
      </c>
      <c r="G115" s="178">
        <v>86</v>
      </c>
      <c r="H115" s="120" t="s">
        <v>405</v>
      </c>
      <c r="I115" s="120" t="s">
        <v>406</v>
      </c>
      <c r="J115" s="121">
        <v>960000</v>
      </c>
      <c r="K115" s="121"/>
      <c r="L115" s="121"/>
      <c r="M115" s="194" t="s">
        <v>237</v>
      </c>
      <c r="N115" s="189">
        <v>20</v>
      </c>
      <c r="O115" s="189">
        <v>20</v>
      </c>
      <c r="P115" s="189">
        <v>20</v>
      </c>
      <c r="Q115" s="189">
        <v>8.41</v>
      </c>
    </row>
    <row r="116" spans="1:18" s="96" customFormat="1" ht="17.25" customHeight="1" x14ac:dyDescent="0.25">
      <c r="A116" s="199">
        <v>14</v>
      </c>
      <c r="B116" s="191" t="s">
        <v>879</v>
      </c>
      <c r="C116" s="192" t="s">
        <v>880</v>
      </c>
      <c r="D116" s="193" t="s">
        <v>11</v>
      </c>
      <c r="E116" s="194" t="s">
        <v>881</v>
      </c>
      <c r="F116" s="195">
        <v>3.45</v>
      </c>
      <c r="G116" s="178">
        <v>86</v>
      </c>
      <c r="H116" s="120" t="s">
        <v>405</v>
      </c>
      <c r="I116" s="120" t="s">
        <v>406</v>
      </c>
      <c r="J116" s="121">
        <v>960000</v>
      </c>
      <c r="K116" s="121"/>
      <c r="L116" s="121"/>
      <c r="M116" s="194" t="s">
        <v>237</v>
      </c>
      <c r="N116" s="189">
        <v>20</v>
      </c>
      <c r="O116" s="189">
        <v>20</v>
      </c>
      <c r="P116" s="189">
        <v>20</v>
      </c>
      <c r="Q116" s="189">
        <v>8.2200000000000006</v>
      </c>
    </row>
    <row r="117" spans="1:18" s="96" customFormat="1" ht="17.25" customHeight="1" x14ac:dyDescent="0.25">
      <c r="A117" s="199">
        <v>15</v>
      </c>
      <c r="B117" s="191" t="s">
        <v>882</v>
      </c>
      <c r="C117" s="192" t="s">
        <v>200</v>
      </c>
      <c r="D117" s="193" t="s">
        <v>1</v>
      </c>
      <c r="E117" s="194" t="s">
        <v>883</v>
      </c>
      <c r="F117" s="195">
        <v>3.45</v>
      </c>
      <c r="G117" s="178">
        <v>86</v>
      </c>
      <c r="H117" s="120" t="s">
        <v>405</v>
      </c>
      <c r="I117" s="120" t="s">
        <v>406</v>
      </c>
      <c r="J117" s="121">
        <v>960000</v>
      </c>
      <c r="K117" s="121"/>
      <c r="L117" s="121"/>
      <c r="M117" s="194" t="s">
        <v>237</v>
      </c>
      <c r="N117" s="189">
        <v>20</v>
      </c>
      <c r="O117" s="189">
        <v>20</v>
      </c>
      <c r="P117" s="189">
        <v>20</v>
      </c>
      <c r="Q117" s="189">
        <v>8.32</v>
      </c>
    </row>
    <row r="118" spans="1:18" s="96" customFormat="1" ht="17.25" customHeight="1" x14ac:dyDescent="0.25">
      <c r="A118" s="199">
        <v>16</v>
      </c>
      <c r="B118" s="191" t="s">
        <v>234</v>
      </c>
      <c r="C118" s="192" t="s">
        <v>235</v>
      </c>
      <c r="D118" s="193" t="s">
        <v>218</v>
      </c>
      <c r="E118" s="194" t="s">
        <v>236</v>
      </c>
      <c r="F118" s="195">
        <v>3.45</v>
      </c>
      <c r="G118" s="178">
        <v>86</v>
      </c>
      <c r="H118" s="120" t="s">
        <v>405</v>
      </c>
      <c r="I118" s="120" t="s">
        <v>406</v>
      </c>
      <c r="J118" s="121">
        <v>960000</v>
      </c>
      <c r="K118" s="121"/>
      <c r="L118" s="121"/>
      <c r="M118" s="194" t="s">
        <v>237</v>
      </c>
      <c r="N118" s="189">
        <v>20</v>
      </c>
      <c r="O118" s="189">
        <v>20</v>
      </c>
      <c r="P118" s="189">
        <v>20</v>
      </c>
      <c r="Q118" s="189">
        <v>8.16</v>
      </c>
    </row>
    <row r="119" spans="1:18" s="96" customFormat="1" ht="17.25" customHeight="1" x14ac:dyDescent="0.25">
      <c r="A119" s="199">
        <v>17</v>
      </c>
      <c r="B119" s="191" t="s">
        <v>884</v>
      </c>
      <c r="C119" s="192" t="s">
        <v>3</v>
      </c>
      <c r="D119" s="193" t="s">
        <v>885</v>
      </c>
      <c r="E119" s="194" t="s">
        <v>510</v>
      </c>
      <c r="F119" s="195">
        <v>3.45</v>
      </c>
      <c r="G119" s="178">
        <v>85</v>
      </c>
      <c r="H119" s="120" t="s">
        <v>405</v>
      </c>
      <c r="I119" s="120" t="s">
        <v>406</v>
      </c>
      <c r="J119" s="121">
        <v>960000</v>
      </c>
      <c r="K119" s="121"/>
      <c r="L119" s="121"/>
      <c r="M119" s="194" t="s">
        <v>237</v>
      </c>
      <c r="N119" s="189">
        <v>20</v>
      </c>
      <c r="O119" s="189">
        <v>20</v>
      </c>
      <c r="P119" s="189">
        <v>20</v>
      </c>
      <c r="Q119" s="189">
        <v>8.25</v>
      </c>
    </row>
    <row r="120" spans="1:18" ht="22.5" customHeight="1" x14ac:dyDescent="0.25">
      <c r="A120" s="316" t="s">
        <v>425</v>
      </c>
      <c r="B120" s="317"/>
      <c r="C120" s="317"/>
      <c r="D120" s="318"/>
      <c r="E120" s="46"/>
      <c r="F120" s="47"/>
      <c r="G120" s="47"/>
      <c r="H120" s="48"/>
      <c r="I120" s="48"/>
      <c r="J120" s="49">
        <f>SUM(J103:J119)</f>
        <v>16770000</v>
      </c>
      <c r="K120" s="50"/>
      <c r="L120" s="51"/>
      <c r="M120" s="6"/>
      <c r="N120" s="6"/>
      <c r="O120" s="6"/>
      <c r="P120" s="6"/>
      <c r="Q120" s="2"/>
      <c r="R120" s="2"/>
    </row>
    <row r="121" spans="1:18" ht="18.75" customHeight="1" x14ac:dyDescent="0.25">
      <c r="A121" s="319" t="s">
        <v>1390</v>
      </c>
      <c r="B121" s="319"/>
      <c r="C121" s="319"/>
      <c r="D121" s="319"/>
      <c r="E121" s="319"/>
      <c r="F121" s="319"/>
      <c r="G121" s="319"/>
      <c r="H121" s="319"/>
      <c r="I121" s="319"/>
      <c r="J121" s="319"/>
      <c r="K121" s="319"/>
      <c r="L121" s="11"/>
      <c r="M121" s="11"/>
      <c r="N121" s="11"/>
      <c r="O121" s="11"/>
      <c r="P121" s="11"/>
      <c r="Q121" s="2"/>
      <c r="R121" s="2"/>
    </row>
    <row r="122" spans="1:18" ht="10.5" customHeight="1" x14ac:dyDescent="0.25">
      <c r="A122" s="116"/>
      <c r="B122" s="116"/>
      <c r="C122" s="116"/>
      <c r="D122" s="116"/>
      <c r="E122" s="116"/>
      <c r="F122" s="116"/>
      <c r="G122" s="116"/>
      <c r="H122" s="116"/>
      <c r="I122" s="116"/>
      <c r="J122" s="116"/>
      <c r="K122" s="116"/>
      <c r="L122" s="11"/>
      <c r="M122" s="11"/>
      <c r="N122" s="11"/>
      <c r="O122" s="11"/>
      <c r="P122" s="11"/>
      <c r="Q122" s="2"/>
      <c r="R122" s="2"/>
    </row>
    <row r="123" spans="1:18" s="30" customFormat="1" x14ac:dyDescent="0.25">
      <c r="A123" s="312" t="s">
        <v>426</v>
      </c>
      <c r="B123" s="312"/>
      <c r="C123" s="312"/>
      <c r="D123" s="312" t="s">
        <v>711</v>
      </c>
      <c r="E123" s="312"/>
      <c r="F123" s="312"/>
      <c r="G123" s="312"/>
      <c r="H123" s="312"/>
      <c r="I123" s="312" t="s">
        <v>427</v>
      </c>
      <c r="J123" s="312"/>
      <c r="K123" s="312"/>
    </row>
    <row r="124" spans="1:18" s="30" customFormat="1" ht="18.75" x14ac:dyDescent="0.3">
      <c r="A124" s="52"/>
      <c r="B124" s="112"/>
      <c r="C124" s="52"/>
      <c r="D124" s="312" t="s">
        <v>712</v>
      </c>
      <c r="E124" s="312"/>
      <c r="F124" s="312"/>
      <c r="G124" s="312"/>
      <c r="H124" s="312"/>
      <c r="I124" s="314" t="s">
        <v>428</v>
      </c>
      <c r="J124" s="314"/>
      <c r="K124" s="314"/>
    </row>
    <row r="125" spans="1:18" s="30" customFormat="1" ht="31.5" customHeight="1" x14ac:dyDescent="0.25">
      <c r="B125" s="112"/>
      <c r="D125" s="30" t="s">
        <v>429</v>
      </c>
      <c r="M125" s="30">
        <v>1</v>
      </c>
    </row>
    <row r="126" spans="1:18" s="30" customFormat="1" x14ac:dyDescent="0.25">
      <c r="B126" s="112"/>
    </row>
    <row r="127" spans="1:18" s="30" customFormat="1" ht="17.25" customHeight="1" x14ac:dyDescent="0.25">
      <c r="A127" s="314" t="s">
        <v>430</v>
      </c>
      <c r="B127" s="314"/>
      <c r="C127" s="314"/>
      <c r="D127" s="314" t="s">
        <v>431</v>
      </c>
      <c r="E127" s="314"/>
      <c r="F127" s="314"/>
      <c r="G127" s="314"/>
      <c r="H127" s="314"/>
      <c r="I127" s="314" t="s">
        <v>432</v>
      </c>
      <c r="J127" s="314"/>
      <c r="K127" s="314"/>
    </row>
    <row r="128" spans="1:18" customFormat="1" ht="17.25" customHeight="1" x14ac:dyDescent="0.3">
      <c r="A128" s="313" t="s">
        <v>410</v>
      </c>
      <c r="B128" s="313"/>
      <c r="C128" s="313"/>
      <c r="D128" s="313"/>
      <c r="E128" s="55"/>
      <c r="F128" s="32"/>
      <c r="G128" s="32"/>
      <c r="J128" s="33"/>
    </row>
    <row r="129" spans="1:18" customFormat="1" ht="17.25" customHeight="1" x14ac:dyDescent="0.3">
      <c r="A129" s="314" t="s">
        <v>411</v>
      </c>
      <c r="B129" s="314"/>
      <c r="C129" s="314"/>
      <c r="D129" s="314"/>
      <c r="E129" s="53"/>
      <c r="F129" s="32"/>
      <c r="G129" s="32"/>
      <c r="J129" s="33"/>
    </row>
    <row r="130" spans="1:18" customFormat="1" ht="6" customHeight="1" x14ac:dyDescent="0.3">
      <c r="A130" s="53"/>
      <c r="B130" s="53"/>
      <c r="C130" s="53"/>
      <c r="D130" s="53"/>
      <c r="E130" s="53"/>
      <c r="F130" s="32"/>
      <c r="G130" s="32"/>
      <c r="J130" s="33"/>
    </row>
    <row r="131" spans="1:18" customFormat="1" ht="17.25" customHeight="1" x14ac:dyDescent="0.25">
      <c r="A131" s="314" t="s">
        <v>412</v>
      </c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</row>
    <row r="132" spans="1:18" customFormat="1" ht="17.25" customHeight="1" x14ac:dyDescent="0.25">
      <c r="A132" s="314" t="s">
        <v>1324</v>
      </c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</row>
    <row r="133" spans="1:18" s="56" customFormat="1" ht="15.75" customHeight="1" x14ac:dyDescent="0.25">
      <c r="A133" s="315" t="s">
        <v>813</v>
      </c>
      <c r="B133" s="315"/>
      <c r="C133" s="315"/>
      <c r="D133" s="315"/>
      <c r="E133" s="315"/>
      <c r="F133" s="315"/>
      <c r="G133" s="315"/>
      <c r="H133" s="315"/>
      <c r="I133" s="315"/>
      <c r="J133" s="315"/>
      <c r="K133" s="315"/>
    </row>
    <row r="134" spans="1:18" customFormat="1" ht="10.5" customHeight="1" x14ac:dyDescent="0.25">
      <c r="A134" s="35"/>
      <c r="B134" s="36"/>
      <c r="C134" s="37"/>
      <c r="D134" s="38"/>
      <c r="E134" s="35"/>
      <c r="F134" s="39"/>
      <c r="G134" s="39"/>
      <c r="H134" s="35"/>
      <c r="I134" s="37"/>
      <c r="J134" s="40"/>
    </row>
    <row r="135" spans="1:18" s="43" customFormat="1" ht="18" customHeight="1" x14ac:dyDescent="0.2">
      <c r="A135" s="310" t="s">
        <v>401</v>
      </c>
      <c r="B135" s="310" t="s">
        <v>413</v>
      </c>
      <c r="C135" s="306" t="s">
        <v>414</v>
      </c>
      <c r="D135" s="307"/>
      <c r="E135" s="310" t="s">
        <v>415</v>
      </c>
      <c r="F135" s="41" t="s">
        <v>416</v>
      </c>
      <c r="G135" s="41" t="s">
        <v>735</v>
      </c>
      <c r="H135" s="41" t="s">
        <v>417</v>
      </c>
      <c r="I135" s="41" t="s">
        <v>418</v>
      </c>
      <c r="J135" s="42" t="s">
        <v>419</v>
      </c>
      <c r="K135" s="310" t="s">
        <v>420</v>
      </c>
    </row>
    <row r="136" spans="1:18" s="43" customFormat="1" ht="18" customHeight="1" x14ac:dyDescent="0.2">
      <c r="A136" s="311"/>
      <c r="B136" s="311"/>
      <c r="C136" s="308"/>
      <c r="D136" s="309"/>
      <c r="E136" s="311"/>
      <c r="F136" s="44" t="s">
        <v>421</v>
      </c>
      <c r="G136" s="44" t="s">
        <v>709</v>
      </c>
      <c r="H136" s="44" t="s">
        <v>422</v>
      </c>
      <c r="I136" s="44" t="s">
        <v>423</v>
      </c>
      <c r="J136" s="45" t="s">
        <v>424</v>
      </c>
      <c r="K136" s="311"/>
    </row>
    <row r="137" spans="1:18" s="96" customFormat="1" ht="17.25" customHeight="1" x14ac:dyDescent="0.25">
      <c r="A137" s="199">
        <v>1</v>
      </c>
      <c r="B137" s="191" t="s">
        <v>254</v>
      </c>
      <c r="C137" s="192" t="s">
        <v>255</v>
      </c>
      <c r="D137" s="193" t="s">
        <v>43</v>
      </c>
      <c r="E137" s="194" t="s">
        <v>256</v>
      </c>
      <c r="F137" s="195">
        <v>4</v>
      </c>
      <c r="G137" s="178">
        <v>93</v>
      </c>
      <c r="H137" s="120" t="s">
        <v>442</v>
      </c>
      <c r="I137" s="120" t="s">
        <v>442</v>
      </c>
      <c r="J137" s="121">
        <v>1050000</v>
      </c>
      <c r="K137" s="121"/>
      <c r="L137" s="121"/>
      <c r="M137" s="194" t="s">
        <v>262</v>
      </c>
      <c r="N137" s="189">
        <v>20</v>
      </c>
      <c r="O137" s="189">
        <v>20</v>
      </c>
      <c r="P137" s="189">
        <v>20</v>
      </c>
      <c r="Q137" s="189">
        <v>8.75</v>
      </c>
    </row>
    <row r="138" spans="1:18" s="96" customFormat="1" ht="17.25" customHeight="1" x14ac:dyDescent="0.25">
      <c r="A138" s="199">
        <v>2</v>
      </c>
      <c r="B138" s="191" t="s">
        <v>245</v>
      </c>
      <c r="C138" s="192" t="s">
        <v>3</v>
      </c>
      <c r="D138" s="193" t="s">
        <v>246</v>
      </c>
      <c r="E138" s="194" t="s">
        <v>247</v>
      </c>
      <c r="F138" s="195">
        <v>3.85</v>
      </c>
      <c r="G138" s="178">
        <v>91</v>
      </c>
      <c r="H138" s="120" t="s">
        <v>442</v>
      </c>
      <c r="I138" s="120" t="s">
        <v>442</v>
      </c>
      <c r="J138" s="121">
        <v>1050000</v>
      </c>
      <c r="K138" s="121"/>
      <c r="L138" s="121"/>
      <c r="M138" s="194" t="s">
        <v>262</v>
      </c>
      <c r="N138" s="189">
        <v>20</v>
      </c>
      <c r="O138" s="189">
        <v>20</v>
      </c>
      <c r="P138" s="189">
        <v>20</v>
      </c>
      <c r="Q138" s="189">
        <v>9</v>
      </c>
    </row>
    <row r="139" spans="1:18" s="96" customFormat="1" ht="17.25" customHeight="1" x14ac:dyDescent="0.25">
      <c r="A139" s="199">
        <v>3</v>
      </c>
      <c r="B139" s="191" t="s">
        <v>886</v>
      </c>
      <c r="C139" s="192" t="s">
        <v>887</v>
      </c>
      <c r="D139" s="193" t="s">
        <v>11</v>
      </c>
      <c r="E139" s="194" t="s">
        <v>888</v>
      </c>
      <c r="F139" s="195">
        <v>3.75</v>
      </c>
      <c r="G139" s="178">
        <v>90</v>
      </c>
      <c r="H139" s="120" t="s">
        <v>442</v>
      </c>
      <c r="I139" s="120" t="s">
        <v>442</v>
      </c>
      <c r="J139" s="121">
        <v>1050000</v>
      </c>
      <c r="K139" s="121"/>
      <c r="L139" s="121"/>
      <c r="M139" s="194" t="s">
        <v>262</v>
      </c>
      <c r="N139" s="189">
        <v>20</v>
      </c>
      <c r="O139" s="189">
        <v>20</v>
      </c>
      <c r="P139" s="189">
        <v>20</v>
      </c>
      <c r="Q139" s="189">
        <v>8.6</v>
      </c>
    </row>
    <row r="140" spans="1:18" s="96" customFormat="1" ht="17.25" customHeight="1" x14ac:dyDescent="0.25">
      <c r="A140" s="199">
        <v>4</v>
      </c>
      <c r="B140" s="191" t="s">
        <v>261</v>
      </c>
      <c r="C140" s="192" t="s">
        <v>42</v>
      </c>
      <c r="D140" s="193" t="s">
        <v>1</v>
      </c>
      <c r="E140" s="194" t="s">
        <v>147</v>
      </c>
      <c r="F140" s="195">
        <v>3.75</v>
      </c>
      <c r="G140" s="178">
        <v>92</v>
      </c>
      <c r="H140" s="120" t="s">
        <v>442</v>
      </c>
      <c r="I140" s="120" t="s">
        <v>442</v>
      </c>
      <c r="J140" s="121">
        <v>1050000</v>
      </c>
      <c r="K140" s="121"/>
      <c r="L140" s="121"/>
      <c r="M140" s="194" t="s">
        <v>262</v>
      </c>
      <c r="N140" s="189">
        <v>20</v>
      </c>
      <c r="O140" s="189">
        <v>20</v>
      </c>
      <c r="P140" s="189">
        <v>20</v>
      </c>
      <c r="Q140" s="189">
        <v>8.93</v>
      </c>
    </row>
    <row r="141" spans="1:18" s="96" customFormat="1" ht="17.25" customHeight="1" x14ac:dyDescent="0.25">
      <c r="A141" s="199">
        <v>5</v>
      </c>
      <c r="B141" s="191" t="s">
        <v>889</v>
      </c>
      <c r="C141" s="192" t="s">
        <v>438</v>
      </c>
      <c r="D141" s="193" t="s">
        <v>890</v>
      </c>
      <c r="E141" s="194" t="s">
        <v>891</v>
      </c>
      <c r="F141" s="195">
        <v>3.7</v>
      </c>
      <c r="G141" s="178">
        <v>92</v>
      </c>
      <c r="H141" s="120" t="s">
        <v>442</v>
      </c>
      <c r="I141" s="120" t="s">
        <v>442</v>
      </c>
      <c r="J141" s="121">
        <v>1050000</v>
      </c>
      <c r="K141" s="121"/>
      <c r="L141" s="121"/>
      <c r="M141" s="194" t="s">
        <v>262</v>
      </c>
      <c r="N141" s="189">
        <v>20</v>
      </c>
      <c r="O141" s="189">
        <v>20</v>
      </c>
      <c r="P141" s="189">
        <v>20</v>
      </c>
      <c r="Q141" s="189">
        <v>8.57</v>
      </c>
    </row>
    <row r="142" spans="1:18" s="96" customFormat="1" ht="17.25" customHeight="1" x14ac:dyDescent="0.25">
      <c r="A142" s="199">
        <v>6</v>
      </c>
      <c r="B142" s="191" t="s">
        <v>241</v>
      </c>
      <c r="C142" s="192" t="s">
        <v>242</v>
      </c>
      <c r="D142" s="193" t="s">
        <v>243</v>
      </c>
      <c r="E142" s="194" t="s">
        <v>244</v>
      </c>
      <c r="F142" s="195">
        <v>3.7</v>
      </c>
      <c r="G142" s="178">
        <v>91</v>
      </c>
      <c r="H142" s="120" t="s">
        <v>442</v>
      </c>
      <c r="I142" s="120" t="s">
        <v>442</v>
      </c>
      <c r="J142" s="121">
        <v>1050000</v>
      </c>
      <c r="K142" s="121"/>
      <c r="L142" s="121"/>
      <c r="M142" s="194" t="s">
        <v>262</v>
      </c>
      <c r="N142" s="189">
        <v>20</v>
      </c>
      <c r="O142" s="189">
        <v>20</v>
      </c>
      <c r="P142" s="189">
        <v>20</v>
      </c>
      <c r="Q142" s="189">
        <v>8.8000000000000007</v>
      </c>
    </row>
    <row r="143" spans="1:18" s="96" customFormat="1" ht="17.25" customHeight="1" x14ac:dyDescent="0.25">
      <c r="A143" s="199">
        <v>7</v>
      </c>
      <c r="B143" s="191" t="s">
        <v>250</v>
      </c>
      <c r="C143" s="192" t="s">
        <v>251</v>
      </c>
      <c r="D143" s="193" t="s">
        <v>252</v>
      </c>
      <c r="E143" s="194" t="s">
        <v>253</v>
      </c>
      <c r="F143" s="195">
        <v>3.7</v>
      </c>
      <c r="G143" s="178">
        <v>90</v>
      </c>
      <c r="H143" s="120" t="s">
        <v>442</v>
      </c>
      <c r="I143" s="120" t="s">
        <v>442</v>
      </c>
      <c r="J143" s="121">
        <v>1050000</v>
      </c>
      <c r="K143" s="121"/>
      <c r="L143" s="121"/>
      <c r="M143" s="194" t="s">
        <v>262</v>
      </c>
      <c r="N143" s="189">
        <v>20</v>
      </c>
      <c r="O143" s="189">
        <v>20</v>
      </c>
      <c r="P143" s="189">
        <v>20</v>
      </c>
      <c r="Q143" s="189">
        <v>8.64</v>
      </c>
      <c r="R143" s="96">
        <f>104+38</f>
        <v>142</v>
      </c>
    </row>
    <row r="144" spans="1:18" s="96" customFormat="1" ht="17.25" customHeight="1" x14ac:dyDescent="0.25">
      <c r="A144" s="199">
        <v>8</v>
      </c>
      <c r="B144" s="191" t="s">
        <v>248</v>
      </c>
      <c r="C144" s="192" t="s">
        <v>42</v>
      </c>
      <c r="D144" s="193" t="s">
        <v>103</v>
      </c>
      <c r="E144" s="194" t="s">
        <v>249</v>
      </c>
      <c r="F144" s="195">
        <v>3.7</v>
      </c>
      <c r="G144" s="178">
        <v>92</v>
      </c>
      <c r="H144" s="120" t="s">
        <v>442</v>
      </c>
      <c r="I144" s="120" t="s">
        <v>442</v>
      </c>
      <c r="J144" s="121">
        <v>1050000</v>
      </c>
      <c r="K144" s="121"/>
      <c r="L144" s="121"/>
      <c r="M144" s="194" t="s">
        <v>262</v>
      </c>
      <c r="N144" s="189">
        <v>20</v>
      </c>
      <c r="O144" s="189">
        <v>20</v>
      </c>
      <c r="P144" s="189">
        <v>20</v>
      </c>
      <c r="Q144" s="189">
        <v>8.51</v>
      </c>
    </row>
    <row r="145" spans="1:19" s="96" customFormat="1" ht="17.25" customHeight="1" x14ac:dyDescent="0.25">
      <c r="A145" s="199">
        <v>9</v>
      </c>
      <c r="B145" s="191" t="s">
        <v>892</v>
      </c>
      <c r="C145" s="192" t="s">
        <v>70</v>
      </c>
      <c r="D145" s="193" t="s">
        <v>893</v>
      </c>
      <c r="E145" s="194" t="s">
        <v>894</v>
      </c>
      <c r="F145" s="195">
        <v>3.7</v>
      </c>
      <c r="G145" s="178">
        <v>92</v>
      </c>
      <c r="H145" s="120" t="s">
        <v>442</v>
      </c>
      <c r="I145" s="120" t="s">
        <v>442</v>
      </c>
      <c r="J145" s="121">
        <v>1050000</v>
      </c>
      <c r="K145" s="121"/>
      <c r="L145" s="121"/>
      <c r="M145" s="194" t="s">
        <v>262</v>
      </c>
      <c r="N145" s="189">
        <v>20</v>
      </c>
      <c r="O145" s="189">
        <v>20</v>
      </c>
      <c r="P145" s="189">
        <v>20</v>
      </c>
      <c r="Q145" s="189">
        <v>8.59</v>
      </c>
    </row>
    <row r="146" spans="1:19" s="96" customFormat="1" ht="17.25" customHeight="1" x14ac:dyDescent="0.25">
      <c r="A146" s="199">
        <v>10</v>
      </c>
      <c r="B146" s="191" t="s">
        <v>895</v>
      </c>
      <c r="C146" s="192" t="s">
        <v>896</v>
      </c>
      <c r="D146" s="193" t="s">
        <v>54</v>
      </c>
      <c r="E146" s="194" t="s">
        <v>897</v>
      </c>
      <c r="F146" s="195">
        <v>3.6</v>
      </c>
      <c r="G146" s="178">
        <v>92</v>
      </c>
      <c r="H146" s="120" t="s">
        <v>442</v>
      </c>
      <c r="I146" s="120" t="s">
        <v>442</v>
      </c>
      <c r="J146" s="121">
        <v>1050000</v>
      </c>
      <c r="K146" s="121"/>
      <c r="L146" s="121"/>
      <c r="M146" s="194" t="s">
        <v>262</v>
      </c>
      <c r="N146" s="189">
        <v>20</v>
      </c>
      <c r="O146" s="189">
        <v>20</v>
      </c>
      <c r="P146" s="189">
        <v>20</v>
      </c>
      <c r="Q146" s="189">
        <v>8.58</v>
      </c>
    </row>
    <row r="147" spans="1:19" s="96" customFormat="1" ht="17.25" customHeight="1" x14ac:dyDescent="0.25">
      <c r="A147" s="199">
        <v>11</v>
      </c>
      <c r="B147" s="191" t="s">
        <v>238</v>
      </c>
      <c r="C147" s="192" t="s">
        <v>239</v>
      </c>
      <c r="D147" s="193" t="s">
        <v>11</v>
      </c>
      <c r="E147" s="194" t="s">
        <v>240</v>
      </c>
      <c r="F147" s="195">
        <v>3.5</v>
      </c>
      <c r="G147" s="178">
        <v>91</v>
      </c>
      <c r="H147" s="120" t="s">
        <v>442</v>
      </c>
      <c r="I147" s="120" t="s">
        <v>406</v>
      </c>
      <c r="J147" s="121">
        <v>960000</v>
      </c>
      <c r="K147" s="121"/>
      <c r="L147" s="121"/>
      <c r="M147" s="194" t="s">
        <v>262</v>
      </c>
      <c r="N147" s="189">
        <v>20</v>
      </c>
      <c r="O147" s="189">
        <v>20</v>
      </c>
      <c r="P147" s="189">
        <v>20</v>
      </c>
      <c r="Q147" s="189">
        <v>8.5299999999999994</v>
      </c>
    </row>
    <row r="148" spans="1:19" s="96" customFormat="1" ht="17.25" customHeight="1" x14ac:dyDescent="0.25">
      <c r="A148" s="199">
        <v>12</v>
      </c>
      <c r="B148" s="191" t="s">
        <v>898</v>
      </c>
      <c r="C148" s="192" t="s">
        <v>899</v>
      </c>
      <c r="D148" s="193" t="s">
        <v>61</v>
      </c>
      <c r="E148" s="194" t="s">
        <v>881</v>
      </c>
      <c r="F148" s="195">
        <v>3.5</v>
      </c>
      <c r="G148" s="178">
        <v>88</v>
      </c>
      <c r="H148" s="120" t="s">
        <v>405</v>
      </c>
      <c r="I148" s="120" t="s">
        <v>406</v>
      </c>
      <c r="J148" s="121">
        <v>960000</v>
      </c>
      <c r="K148" s="121"/>
      <c r="L148" s="121"/>
      <c r="M148" s="194" t="s">
        <v>262</v>
      </c>
      <c r="N148" s="189">
        <v>20</v>
      </c>
      <c r="O148" s="189">
        <v>20</v>
      </c>
      <c r="P148" s="189">
        <v>20</v>
      </c>
      <c r="Q148" s="189">
        <v>8.25</v>
      </c>
    </row>
    <row r="149" spans="1:19" s="96" customFormat="1" ht="17.25" customHeight="1" x14ac:dyDescent="0.25">
      <c r="A149" s="199">
        <v>13</v>
      </c>
      <c r="B149" s="191" t="s">
        <v>257</v>
      </c>
      <c r="C149" s="192" t="s">
        <v>258</v>
      </c>
      <c r="D149" s="193" t="s">
        <v>259</v>
      </c>
      <c r="E149" s="194" t="s">
        <v>260</v>
      </c>
      <c r="F149" s="195">
        <v>3.45</v>
      </c>
      <c r="G149" s="178">
        <v>93</v>
      </c>
      <c r="H149" s="120" t="s">
        <v>442</v>
      </c>
      <c r="I149" s="120" t="s">
        <v>406</v>
      </c>
      <c r="J149" s="121">
        <v>960000</v>
      </c>
      <c r="K149" s="121"/>
      <c r="L149" s="121"/>
      <c r="M149" s="194" t="s">
        <v>262</v>
      </c>
      <c r="N149" s="189">
        <v>20</v>
      </c>
      <c r="O149" s="189">
        <v>20</v>
      </c>
      <c r="P149" s="189">
        <v>20</v>
      </c>
      <c r="Q149" s="189">
        <v>8.11</v>
      </c>
    </row>
    <row r="150" spans="1:19" s="96" customFormat="1" ht="17.25" customHeight="1" x14ac:dyDescent="0.25">
      <c r="A150" s="199">
        <v>14</v>
      </c>
      <c r="B150" s="191" t="s">
        <v>900</v>
      </c>
      <c r="C150" s="192" t="s">
        <v>901</v>
      </c>
      <c r="D150" s="193" t="s">
        <v>75</v>
      </c>
      <c r="E150" s="194" t="s">
        <v>902</v>
      </c>
      <c r="F150" s="195">
        <v>3.45</v>
      </c>
      <c r="G150" s="178">
        <v>92</v>
      </c>
      <c r="H150" s="120" t="s">
        <v>442</v>
      </c>
      <c r="I150" s="120" t="s">
        <v>406</v>
      </c>
      <c r="J150" s="121">
        <v>960000</v>
      </c>
      <c r="K150" s="121"/>
      <c r="L150" s="121"/>
      <c r="M150" s="194" t="s">
        <v>262</v>
      </c>
      <c r="N150" s="189">
        <v>20</v>
      </c>
      <c r="O150" s="189">
        <v>20</v>
      </c>
      <c r="P150" s="189">
        <v>20</v>
      </c>
      <c r="Q150" s="189">
        <v>8.1300000000000008</v>
      </c>
    </row>
    <row r="151" spans="1:19" s="96" customFormat="1" ht="17.25" customHeight="1" x14ac:dyDescent="0.25">
      <c r="A151" s="199">
        <v>15</v>
      </c>
      <c r="B151" s="191" t="s">
        <v>903</v>
      </c>
      <c r="C151" s="192" t="s">
        <v>904</v>
      </c>
      <c r="D151" s="193" t="s">
        <v>18</v>
      </c>
      <c r="E151" s="194" t="s">
        <v>905</v>
      </c>
      <c r="F151" s="195">
        <v>3.45</v>
      </c>
      <c r="G151" s="178">
        <v>90</v>
      </c>
      <c r="H151" s="120" t="s">
        <v>442</v>
      </c>
      <c r="I151" s="120" t="s">
        <v>406</v>
      </c>
      <c r="J151" s="121">
        <v>960000</v>
      </c>
      <c r="K151" s="121"/>
      <c r="L151" s="121"/>
      <c r="M151" s="194" t="s">
        <v>262</v>
      </c>
      <c r="N151" s="189">
        <v>20</v>
      </c>
      <c r="O151" s="189">
        <v>20</v>
      </c>
      <c r="P151" s="189">
        <v>20</v>
      </c>
      <c r="Q151" s="189">
        <v>8.0299999999999994</v>
      </c>
      <c r="S151" s="96">
        <f>142+12</f>
        <v>154</v>
      </c>
    </row>
    <row r="152" spans="1:19" s="96" customFormat="1" ht="17.25" customHeight="1" x14ac:dyDescent="0.25">
      <c r="A152" s="199">
        <v>16</v>
      </c>
      <c r="B152" s="191" t="s">
        <v>906</v>
      </c>
      <c r="C152" s="192" t="s">
        <v>907</v>
      </c>
      <c r="D152" s="193" t="s">
        <v>13</v>
      </c>
      <c r="E152" s="194" t="s">
        <v>897</v>
      </c>
      <c r="F152" s="195">
        <v>3.45</v>
      </c>
      <c r="G152" s="178">
        <v>89</v>
      </c>
      <c r="H152" s="120" t="s">
        <v>405</v>
      </c>
      <c r="I152" s="120" t="s">
        <v>406</v>
      </c>
      <c r="J152" s="121">
        <v>960000</v>
      </c>
      <c r="K152" s="121"/>
      <c r="L152" s="121"/>
      <c r="M152" s="194" t="s">
        <v>262</v>
      </c>
      <c r="N152" s="189">
        <v>20</v>
      </c>
      <c r="O152" s="189">
        <v>20</v>
      </c>
      <c r="P152" s="189">
        <v>20</v>
      </c>
      <c r="Q152" s="189">
        <v>8.4</v>
      </c>
    </row>
    <row r="153" spans="1:19" s="96" customFormat="1" ht="17.25" customHeight="1" x14ac:dyDescent="0.25">
      <c r="A153" s="199">
        <v>17</v>
      </c>
      <c r="B153" s="191" t="s">
        <v>908</v>
      </c>
      <c r="C153" s="192" t="s">
        <v>909</v>
      </c>
      <c r="D153" s="193" t="s">
        <v>252</v>
      </c>
      <c r="E153" s="194" t="s">
        <v>910</v>
      </c>
      <c r="F153" s="195">
        <v>3.45</v>
      </c>
      <c r="G153" s="178">
        <v>88</v>
      </c>
      <c r="H153" s="120" t="s">
        <v>405</v>
      </c>
      <c r="I153" s="120" t="s">
        <v>406</v>
      </c>
      <c r="J153" s="121">
        <v>960000</v>
      </c>
      <c r="K153" s="121"/>
      <c r="L153" s="121"/>
      <c r="M153" s="194" t="s">
        <v>262</v>
      </c>
      <c r="N153" s="189">
        <v>20</v>
      </c>
      <c r="O153" s="189">
        <v>20</v>
      </c>
      <c r="P153" s="189">
        <v>20</v>
      </c>
      <c r="Q153" s="189">
        <v>8.32</v>
      </c>
    </row>
    <row r="154" spans="1:19" s="96" customFormat="1" ht="17.25" customHeight="1" x14ac:dyDescent="0.25">
      <c r="A154" s="199">
        <v>18</v>
      </c>
      <c r="B154" s="191" t="s">
        <v>911</v>
      </c>
      <c r="C154" s="192" t="s">
        <v>912</v>
      </c>
      <c r="D154" s="193" t="s">
        <v>268</v>
      </c>
      <c r="E154" s="194" t="s">
        <v>913</v>
      </c>
      <c r="F154" s="195">
        <v>3.45</v>
      </c>
      <c r="G154" s="178">
        <v>86</v>
      </c>
      <c r="H154" s="120" t="s">
        <v>405</v>
      </c>
      <c r="I154" s="120" t="s">
        <v>406</v>
      </c>
      <c r="J154" s="121">
        <v>960000</v>
      </c>
      <c r="K154" s="121"/>
      <c r="L154" s="121"/>
      <c r="M154" s="194" t="s">
        <v>262</v>
      </c>
      <c r="N154" s="189">
        <v>20</v>
      </c>
      <c r="O154" s="189">
        <v>20</v>
      </c>
      <c r="P154" s="189">
        <v>20</v>
      </c>
      <c r="Q154" s="189">
        <v>8.2200000000000006</v>
      </c>
    </row>
    <row r="155" spans="1:19" ht="19.5" customHeight="1" x14ac:dyDescent="0.25">
      <c r="A155" s="316" t="s">
        <v>425</v>
      </c>
      <c r="B155" s="317"/>
      <c r="C155" s="317"/>
      <c r="D155" s="318"/>
      <c r="E155" s="46"/>
      <c r="F155" s="47"/>
      <c r="G155" s="47"/>
      <c r="H155" s="48"/>
      <c r="I155" s="48"/>
      <c r="J155" s="49">
        <f>SUM(J135:J154)</f>
        <v>18180000</v>
      </c>
      <c r="K155" s="50"/>
      <c r="L155" s="51"/>
      <c r="M155" s="6"/>
      <c r="N155" s="6"/>
      <c r="O155" s="6"/>
      <c r="P155" s="6"/>
      <c r="Q155" s="2"/>
      <c r="R155" s="2"/>
    </row>
    <row r="156" spans="1:19" ht="18.75" customHeight="1" x14ac:dyDescent="0.25">
      <c r="A156" s="319" t="s">
        <v>1391</v>
      </c>
      <c r="B156" s="319"/>
      <c r="C156" s="319"/>
      <c r="D156" s="319"/>
      <c r="E156" s="319"/>
      <c r="F156" s="319"/>
      <c r="G156" s="319"/>
      <c r="H156" s="319"/>
      <c r="I156" s="319"/>
      <c r="J156" s="319"/>
      <c r="K156" s="319"/>
      <c r="L156" s="11"/>
      <c r="M156" s="11"/>
      <c r="N156" s="11"/>
      <c r="O156" s="11"/>
      <c r="P156" s="11"/>
      <c r="Q156" s="2"/>
      <c r="R156" s="2"/>
    </row>
    <row r="157" spans="1:19" s="30" customFormat="1" x14ac:dyDescent="0.25">
      <c r="A157" s="312" t="s">
        <v>426</v>
      </c>
      <c r="B157" s="312"/>
      <c r="C157" s="312"/>
      <c r="D157" s="312" t="s">
        <v>711</v>
      </c>
      <c r="E157" s="312"/>
      <c r="F157" s="312"/>
      <c r="G157" s="312"/>
      <c r="H157" s="312"/>
      <c r="I157" s="312" t="s">
        <v>427</v>
      </c>
      <c r="J157" s="312"/>
      <c r="K157" s="312"/>
    </row>
    <row r="158" spans="1:19" s="30" customFormat="1" ht="18.75" x14ac:dyDescent="0.3">
      <c r="A158" s="52"/>
      <c r="B158" s="112"/>
      <c r="C158" s="52"/>
      <c r="D158" s="312" t="s">
        <v>712</v>
      </c>
      <c r="E158" s="312"/>
      <c r="F158" s="312"/>
      <c r="G158" s="312"/>
      <c r="H158" s="312"/>
      <c r="I158" s="314" t="s">
        <v>428</v>
      </c>
      <c r="J158" s="314"/>
      <c r="K158" s="314"/>
    </row>
    <row r="159" spans="1:19" s="30" customFormat="1" ht="27.75" customHeight="1" x14ac:dyDescent="0.25">
      <c r="B159" s="112"/>
      <c r="D159" s="30" t="s">
        <v>429</v>
      </c>
      <c r="M159" s="30">
        <v>1</v>
      </c>
    </row>
    <row r="160" spans="1:19" s="30" customFormat="1" x14ac:dyDescent="0.25">
      <c r="B160" s="112"/>
    </row>
    <row r="161" spans="1:18" s="30" customFormat="1" ht="17.25" customHeight="1" x14ac:dyDescent="0.25">
      <c r="A161" s="314" t="s">
        <v>430</v>
      </c>
      <c r="B161" s="314"/>
      <c r="C161" s="314"/>
      <c r="D161" s="314" t="s">
        <v>431</v>
      </c>
      <c r="E161" s="314"/>
      <c r="F161" s="314"/>
      <c r="G161" s="314"/>
      <c r="H161" s="314"/>
      <c r="I161" s="314" t="s">
        <v>432</v>
      </c>
      <c r="J161" s="314"/>
      <c r="K161" s="314"/>
    </row>
    <row r="162" spans="1:18" customFormat="1" ht="17.25" customHeight="1" x14ac:dyDescent="0.3">
      <c r="A162" s="313" t="s">
        <v>410</v>
      </c>
      <c r="B162" s="313"/>
      <c r="C162" s="313"/>
      <c r="D162" s="313"/>
      <c r="E162" s="55"/>
      <c r="F162" s="32"/>
      <c r="G162" s="32"/>
      <c r="J162" s="33"/>
    </row>
    <row r="163" spans="1:18" customFormat="1" ht="17.25" customHeight="1" x14ac:dyDescent="0.3">
      <c r="A163" s="314" t="s">
        <v>411</v>
      </c>
      <c r="B163" s="314"/>
      <c r="C163" s="314"/>
      <c r="D163" s="314"/>
      <c r="E163" s="53"/>
      <c r="F163" s="32"/>
      <c r="G163" s="32"/>
      <c r="J163" s="33"/>
    </row>
    <row r="164" spans="1:18" customFormat="1" ht="6" customHeight="1" x14ac:dyDescent="0.3">
      <c r="A164" s="53"/>
      <c r="B164" s="53"/>
      <c r="C164" s="53"/>
      <c r="D164" s="53"/>
      <c r="E164" s="53"/>
      <c r="F164" s="32"/>
      <c r="G164" s="32"/>
      <c r="J164" s="33"/>
    </row>
    <row r="165" spans="1:18" customFormat="1" ht="21.75" customHeight="1" x14ac:dyDescent="0.25">
      <c r="A165" s="314" t="s">
        <v>412</v>
      </c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</row>
    <row r="166" spans="1:18" customFormat="1" ht="21.75" customHeight="1" x14ac:dyDescent="0.25">
      <c r="A166" s="314" t="s">
        <v>1323</v>
      </c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</row>
    <row r="167" spans="1:18" s="56" customFormat="1" ht="19.5" customHeight="1" x14ac:dyDescent="0.25">
      <c r="A167" s="315" t="s">
        <v>813</v>
      </c>
      <c r="B167" s="315"/>
      <c r="C167" s="315"/>
      <c r="D167" s="315"/>
      <c r="E167" s="315"/>
      <c r="F167" s="315"/>
      <c r="G167" s="315"/>
      <c r="H167" s="315"/>
      <c r="I167" s="315"/>
      <c r="J167" s="315"/>
      <c r="K167" s="315"/>
    </row>
    <row r="168" spans="1:18" customFormat="1" ht="10.5" customHeight="1" x14ac:dyDescent="0.25">
      <c r="A168" s="35"/>
      <c r="B168" s="36"/>
      <c r="C168" s="37"/>
      <c r="D168" s="38"/>
      <c r="E168" s="35"/>
      <c r="F168" s="39"/>
      <c r="G168" s="39"/>
      <c r="H168" s="35"/>
      <c r="I168" s="37"/>
      <c r="J168" s="40"/>
    </row>
    <row r="169" spans="1:18" s="43" customFormat="1" ht="19.5" customHeight="1" x14ac:dyDescent="0.2">
      <c r="A169" s="310" t="s">
        <v>401</v>
      </c>
      <c r="B169" s="310" t="s">
        <v>413</v>
      </c>
      <c r="C169" s="306" t="s">
        <v>414</v>
      </c>
      <c r="D169" s="307"/>
      <c r="E169" s="310" t="s">
        <v>415</v>
      </c>
      <c r="F169" s="41" t="s">
        <v>416</v>
      </c>
      <c r="G169" s="41" t="s">
        <v>735</v>
      </c>
      <c r="H169" s="41" t="s">
        <v>417</v>
      </c>
      <c r="I169" s="41" t="s">
        <v>418</v>
      </c>
      <c r="J169" s="42" t="s">
        <v>419</v>
      </c>
      <c r="K169" s="310" t="s">
        <v>420</v>
      </c>
    </row>
    <row r="170" spans="1:18" s="43" customFormat="1" ht="19.5" customHeight="1" x14ac:dyDescent="0.2">
      <c r="A170" s="311"/>
      <c r="B170" s="311"/>
      <c r="C170" s="308"/>
      <c r="D170" s="309"/>
      <c r="E170" s="311"/>
      <c r="F170" s="44" t="s">
        <v>421</v>
      </c>
      <c r="G170" s="44" t="s">
        <v>709</v>
      </c>
      <c r="H170" s="44" t="s">
        <v>422</v>
      </c>
      <c r="I170" s="44" t="s">
        <v>423</v>
      </c>
      <c r="J170" s="45" t="s">
        <v>424</v>
      </c>
      <c r="K170" s="311"/>
    </row>
    <row r="171" spans="1:18" s="96" customFormat="1" ht="27.75" customHeight="1" x14ac:dyDescent="0.25">
      <c r="A171" s="199">
        <v>1</v>
      </c>
      <c r="B171" s="191" t="s">
        <v>265</v>
      </c>
      <c r="C171" s="192" t="s">
        <v>33</v>
      </c>
      <c r="D171" s="193" t="s">
        <v>61</v>
      </c>
      <c r="E171" s="194" t="s">
        <v>266</v>
      </c>
      <c r="F171" s="195">
        <v>3.5</v>
      </c>
      <c r="G171" s="178">
        <v>90</v>
      </c>
      <c r="H171" s="120" t="s">
        <v>442</v>
      </c>
      <c r="I171" s="120" t="s">
        <v>406</v>
      </c>
      <c r="J171" s="121">
        <v>960000</v>
      </c>
      <c r="K171" s="121"/>
      <c r="L171" s="121"/>
      <c r="M171" s="194" t="s">
        <v>267</v>
      </c>
      <c r="N171" s="189">
        <v>20</v>
      </c>
      <c r="O171" s="189">
        <v>20</v>
      </c>
      <c r="P171" s="189">
        <v>20</v>
      </c>
      <c r="Q171" s="189">
        <v>8.44</v>
      </c>
    </row>
    <row r="172" spans="1:18" s="96" customFormat="1" ht="27.75" customHeight="1" x14ac:dyDescent="0.25">
      <c r="A172" s="199">
        <v>2</v>
      </c>
      <c r="B172" s="191" t="s">
        <v>914</v>
      </c>
      <c r="C172" s="192" t="s">
        <v>106</v>
      </c>
      <c r="D172" s="193" t="s">
        <v>915</v>
      </c>
      <c r="E172" s="194" t="s">
        <v>916</v>
      </c>
      <c r="F172" s="195">
        <v>3.45</v>
      </c>
      <c r="G172" s="178">
        <v>90</v>
      </c>
      <c r="H172" s="120" t="s">
        <v>442</v>
      </c>
      <c r="I172" s="120" t="s">
        <v>406</v>
      </c>
      <c r="J172" s="121">
        <v>960000</v>
      </c>
      <c r="K172" s="121"/>
      <c r="L172" s="121"/>
      <c r="M172" s="194" t="s">
        <v>267</v>
      </c>
      <c r="N172" s="189">
        <v>20</v>
      </c>
      <c r="O172" s="189">
        <v>20</v>
      </c>
      <c r="P172" s="189">
        <v>20</v>
      </c>
      <c r="Q172" s="189">
        <v>8.3000000000000007</v>
      </c>
    </row>
    <row r="173" spans="1:18" s="96" customFormat="1" ht="27.75" customHeight="1" x14ac:dyDescent="0.25">
      <c r="A173" s="199">
        <v>3</v>
      </c>
      <c r="B173" s="191" t="s">
        <v>917</v>
      </c>
      <c r="C173" s="192" t="s">
        <v>31</v>
      </c>
      <c r="D173" s="193" t="s">
        <v>75</v>
      </c>
      <c r="E173" s="194" t="s">
        <v>918</v>
      </c>
      <c r="F173" s="195">
        <v>3.45</v>
      </c>
      <c r="G173" s="178">
        <v>90</v>
      </c>
      <c r="H173" s="120" t="s">
        <v>442</v>
      </c>
      <c r="I173" s="120" t="s">
        <v>406</v>
      </c>
      <c r="J173" s="121">
        <v>960000</v>
      </c>
      <c r="K173" s="121"/>
      <c r="L173" s="121"/>
      <c r="M173" s="194" t="s">
        <v>267</v>
      </c>
      <c r="N173" s="189">
        <v>20</v>
      </c>
      <c r="O173" s="189">
        <v>20</v>
      </c>
      <c r="P173" s="189">
        <v>20</v>
      </c>
      <c r="Q173" s="189">
        <v>8.4600000000000009</v>
      </c>
    </row>
    <row r="174" spans="1:18" ht="19.5" customHeight="1" x14ac:dyDescent="0.25">
      <c r="A174" s="316" t="s">
        <v>425</v>
      </c>
      <c r="B174" s="317"/>
      <c r="C174" s="317"/>
      <c r="D174" s="318"/>
      <c r="E174" s="46"/>
      <c r="F174" s="47"/>
      <c r="G174" s="47"/>
      <c r="H174" s="48"/>
      <c r="I174" s="48"/>
      <c r="J174" s="49">
        <f>SUM(J162:J173)</f>
        <v>2880000</v>
      </c>
      <c r="K174" s="50"/>
      <c r="L174" s="51"/>
      <c r="M174" s="6"/>
      <c r="N174" s="6"/>
      <c r="O174" s="6"/>
      <c r="P174" s="6"/>
      <c r="Q174" s="2"/>
      <c r="R174" s="2"/>
    </row>
    <row r="175" spans="1:18" ht="19.5" customHeight="1" x14ac:dyDescent="0.25">
      <c r="A175" s="319" t="s">
        <v>1392</v>
      </c>
      <c r="B175" s="319"/>
      <c r="C175" s="319"/>
      <c r="D175" s="319"/>
      <c r="E175" s="319"/>
      <c r="F175" s="319"/>
      <c r="G175" s="319"/>
      <c r="H175" s="319"/>
      <c r="I175" s="319"/>
      <c r="J175" s="319"/>
      <c r="K175" s="319"/>
      <c r="L175" s="11"/>
      <c r="M175" s="11"/>
      <c r="N175" s="11"/>
      <c r="O175" s="11"/>
      <c r="P175" s="11"/>
      <c r="Q175" s="2"/>
      <c r="R175" s="2"/>
    </row>
    <row r="176" spans="1:18" ht="18.75" customHeight="1" x14ac:dyDescent="0.25">
      <c r="A176" s="54"/>
      <c r="B176" s="54"/>
      <c r="C176" s="54"/>
      <c r="D176" s="54"/>
      <c r="E176" s="11"/>
      <c r="F176" s="12"/>
      <c r="G176" s="12"/>
      <c r="H176" s="57"/>
      <c r="I176" s="57"/>
      <c r="J176" s="58"/>
      <c r="K176" s="58"/>
      <c r="L176" s="11"/>
      <c r="M176" s="11"/>
      <c r="N176" s="11"/>
      <c r="O176" s="11"/>
      <c r="P176" s="11"/>
      <c r="Q176" s="2"/>
      <c r="R176" s="2"/>
    </row>
    <row r="177" spans="1:13" s="30" customFormat="1" x14ac:dyDescent="0.25">
      <c r="A177" s="312" t="s">
        <v>426</v>
      </c>
      <c r="B177" s="312"/>
      <c r="C177" s="312"/>
      <c r="D177" s="312" t="s">
        <v>711</v>
      </c>
      <c r="E177" s="312"/>
      <c r="F177" s="312"/>
      <c r="G177" s="312"/>
      <c r="H177" s="312"/>
      <c r="I177" s="312" t="s">
        <v>427</v>
      </c>
      <c r="J177" s="312"/>
      <c r="K177" s="312"/>
    </row>
    <row r="178" spans="1:13" s="30" customFormat="1" ht="18.75" x14ac:dyDescent="0.3">
      <c r="A178" s="52"/>
      <c r="B178" s="112"/>
      <c r="C178" s="52"/>
      <c r="D178" s="312" t="s">
        <v>712</v>
      </c>
      <c r="E178" s="312"/>
      <c r="F178" s="312"/>
      <c r="G178" s="312"/>
      <c r="H178" s="312"/>
      <c r="I178" s="314" t="s">
        <v>428</v>
      </c>
      <c r="J178" s="314"/>
      <c r="K178" s="314"/>
    </row>
    <row r="179" spans="1:13" s="30" customFormat="1" ht="39" customHeight="1" x14ac:dyDescent="0.25">
      <c r="B179" s="112"/>
      <c r="D179" s="30" t="s">
        <v>429</v>
      </c>
      <c r="M179" s="30">
        <v>1</v>
      </c>
    </row>
    <row r="180" spans="1:13" s="30" customFormat="1" x14ac:dyDescent="0.25">
      <c r="B180" s="112"/>
    </row>
    <row r="181" spans="1:13" s="30" customFormat="1" ht="17.25" customHeight="1" x14ac:dyDescent="0.25">
      <c r="A181" s="314" t="s">
        <v>430</v>
      </c>
      <c r="B181" s="314"/>
      <c r="C181" s="314"/>
      <c r="D181" s="314" t="s">
        <v>431</v>
      </c>
      <c r="E181" s="314"/>
      <c r="F181" s="314"/>
      <c r="G181" s="314"/>
      <c r="H181" s="314"/>
      <c r="I181" s="314" t="s">
        <v>432</v>
      </c>
      <c r="J181" s="314"/>
      <c r="K181" s="314"/>
    </row>
    <row r="182" spans="1:13" s="30" customFormat="1" x14ac:dyDescent="0.25">
      <c r="A182" s="53"/>
      <c r="B182" s="53"/>
      <c r="C182" s="53"/>
      <c r="D182" s="53"/>
      <c r="E182" s="53"/>
      <c r="F182" s="53"/>
      <c r="G182" s="62"/>
      <c r="H182" s="53"/>
      <c r="I182" s="53"/>
      <c r="J182" s="53"/>
      <c r="K182" s="53"/>
    </row>
    <row r="183" spans="1:13" s="30" customFormat="1" x14ac:dyDescent="0.25">
      <c r="A183" s="53"/>
      <c r="B183" s="53"/>
      <c r="C183" s="53"/>
      <c r="D183" s="53"/>
      <c r="E183" s="53"/>
      <c r="F183" s="53"/>
      <c r="G183" s="62"/>
      <c r="H183" s="53"/>
      <c r="I183" s="53"/>
      <c r="J183" s="53"/>
      <c r="K183" s="53"/>
    </row>
    <row r="184" spans="1:13" s="30" customFormat="1" x14ac:dyDescent="0.25">
      <c r="A184" s="53"/>
      <c r="B184" s="53"/>
      <c r="C184" s="53"/>
      <c r="D184" s="53"/>
      <c r="E184" s="53"/>
      <c r="F184" s="53"/>
      <c r="G184" s="62"/>
      <c r="H184" s="53"/>
      <c r="I184" s="53"/>
      <c r="J184" s="53"/>
      <c r="K184" s="53"/>
    </row>
    <row r="185" spans="1:13" s="30" customFormat="1" x14ac:dyDescent="0.25">
      <c r="A185" s="53"/>
      <c r="B185" s="53"/>
      <c r="C185" s="53"/>
      <c r="D185" s="53"/>
      <c r="E185" s="53"/>
      <c r="F185" s="53"/>
      <c r="G185" s="62"/>
      <c r="H185" s="53"/>
      <c r="I185" s="53"/>
      <c r="J185" s="53"/>
      <c r="K185" s="53"/>
    </row>
    <row r="186" spans="1:13" s="30" customFormat="1" x14ac:dyDescent="0.25">
      <c r="A186" s="53"/>
      <c r="B186" s="53"/>
      <c r="C186" s="53"/>
      <c r="D186" s="53"/>
      <c r="E186" s="53"/>
      <c r="F186" s="53"/>
      <c r="G186" s="62"/>
      <c r="H186" s="53"/>
      <c r="I186" s="53"/>
      <c r="J186" s="53"/>
      <c r="K186" s="53"/>
    </row>
    <row r="187" spans="1:13" s="30" customFormat="1" x14ac:dyDescent="0.25">
      <c r="A187" s="53"/>
      <c r="B187" s="53"/>
      <c r="C187" s="53"/>
      <c r="D187" s="53"/>
      <c r="E187" s="53"/>
      <c r="F187" s="53"/>
      <c r="G187" s="62"/>
      <c r="H187" s="53"/>
      <c r="I187" s="53"/>
      <c r="J187" s="53"/>
      <c r="K187" s="53"/>
    </row>
    <row r="188" spans="1:13" s="30" customFormat="1" x14ac:dyDescent="0.25">
      <c r="A188" s="53"/>
      <c r="B188" s="53"/>
      <c r="C188" s="53"/>
      <c r="D188" s="53"/>
      <c r="E188" s="53"/>
      <c r="F188" s="53"/>
      <c r="G188" s="62"/>
      <c r="H188" s="53"/>
      <c r="I188" s="53"/>
      <c r="J188" s="53"/>
      <c r="K188" s="53"/>
    </row>
    <row r="189" spans="1:13" s="30" customFormat="1" x14ac:dyDescent="0.25">
      <c r="A189" s="53"/>
      <c r="B189" s="53"/>
      <c r="C189" s="53"/>
      <c r="D189" s="53"/>
      <c r="E189" s="53"/>
      <c r="F189" s="53"/>
      <c r="G189" s="62"/>
      <c r="H189" s="53"/>
      <c r="I189" s="53"/>
      <c r="J189" s="53"/>
      <c r="K189" s="53"/>
    </row>
    <row r="190" spans="1:13" s="30" customFormat="1" x14ac:dyDescent="0.25">
      <c r="A190" s="53"/>
      <c r="B190" s="53"/>
      <c r="C190" s="53"/>
      <c r="D190" s="53"/>
      <c r="E190" s="53"/>
      <c r="F190" s="53"/>
      <c r="G190" s="62"/>
      <c r="H190" s="53"/>
      <c r="I190" s="53"/>
      <c r="J190" s="53"/>
      <c r="K190" s="53"/>
    </row>
    <row r="191" spans="1:13" s="30" customFormat="1" x14ac:dyDescent="0.25">
      <c r="A191" s="53"/>
      <c r="B191" s="53"/>
      <c r="C191" s="53"/>
      <c r="D191" s="53"/>
      <c r="E191" s="53"/>
      <c r="F191" s="53"/>
      <c r="G191" s="62"/>
      <c r="H191" s="53"/>
      <c r="I191" s="53"/>
      <c r="J191" s="53"/>
      <c r="K191" s="53"/>
    </row>
    <row r="192" spans="1:13" s="30" customFormat="1" x14ac:dyDescent="0.25">
      <c r="A192" s="53"/>
      <c r="B192" s="53"/>
      <c r="C192" s="53"/>
      <c r="D192" s="53"/>
      <c r="E192" s="53"/>
      <c r="F192" s="53"/>
      <c r="G192" s="62"/>
      <c r="H192" s="53"/>
      <c r="I192" s="53"/>
      <c r="J192" s="53"/>
      <c r="K192" s="53"/>
    </row>
    <row r="193" spans="1:18" s="30" customFormat="1" x14ac:dyDescent="0.25">
      <c r="A193" s="53"/>
      <c r="B193" s="53"/>
      <c r="C193" s="53"/>
      <c r="D193" s="53"/>
      <c r="E193" s="53"/>
      <c r="F193" s="53"/>
      <c r="G193" s="62"/>
      <c r="H193" s="53"/>
      <c r="I193" s="53"/>
      <c r="J193" s="53"/>
      <c r="K193" s="53"/>
    </row>
    <row r="194" spans="1:18" customFormat="1" ht="17.25" customHeight="1" x14ac:dyDescent="0.3">
      <c r="A194" s="313" t="s">
        <v>410</v>
      </c>
      <c r="B194" s="313"/>
      <c r="C194" s="313"/>
      <c r="D194" s="313"/>
      <c r="E194" s="55"/>
      <c r="F194" s="32"/>
      <c r="G194" s="32"/>
      <c r="J194" s="33"/>
    </row>
    <row r="195" spans="1:18" customFormat="1" ht="17.25" customHeight="1" x14ac:dyDescent="0.3">
      <c r="A195" s="314" t="s">
        <v>411</v>
      </c>
      <c r="B195" s="314"/>
      <c r="C195" s="314"/>
      <c r="D195" s="314"/>
      <c r="E195" s="53"/>
      <c r="F195" s="32"/>
      <c r="G195" s="32"/>
      <c r="J195" s="33"/>
    </row>
    <row r="196" spans="1:18" customFormat="1" ht="6" customHeight="1" x14ac:dyDescent="0.3">
      <c r="A196" s="53"/>
      <c r="B196" s="53"/>
      <c r="C196" s="53"/>
      <c r="D196" s="53"/>
      <c r="E196" s="53"/>
      <c r="F196" s="32"/>
      <c r="G196" s="32"/>
      <c r="J196" s="33"/>
    </row>
    <row r="197" spans="1:18" customFormat="1" ht="20.25" customHeight="1" x14ac:dyDescent="0.25">
      <c r="A197" s="314" t="s">
        <v>412</v>
      </c>
      <c r="B197" s="314"/>
      <c r="C197" s="314"/>
      <c r="D197" s="314"/>
      <c r="E197" s="314"/>
      <c r="F197" s="314"/>
      <c r="G197" s="314"/>
      <c r="H197" s="314"/>
      <c r="I197" s="314"/>
      <c r="J197" s="314"/>
      <c r="K197" s="314"/>
    </row>
    <row r="198" spans="1:18" customFormat="1" ht="20.25" customHeight="1" x14ac:dyDescent="0.25">
      <c r="A198" s="314" t="s">
        <v>1322</v>
      </c>
      <c r="B198" s="314"/>
      <c r="C198" s="314"/>
      <c r="D198" s="314"/>
      <c r="E198" s="314"/>
      <c r="F198" s="314"/>
      <c r="G198" s="314"/>
      <c r="H198" s="314"/>
      <c r="I198" s="314"/>
      <c r="J198" s="314"/>
      <c r="K198" s="314"/>
    </row>
    <row r="199" spans="1:18" s="56" customFormat="1" ht="17.25" customHeight="1" x14ac:dyDescent="0.25">
      <c r="A199" s="315" t="s">
        <v>813</v>
      </c>
      <c r="B199" s="315"/>
      <c r="C199" s="315"/>
      <c r="D199" s="315"/>
      <c r="E199" s="315"/>
      <c r="F199" s="315"/>
      <c r="G199" s="315"/>
      <c r="H199" s="315"/>
      <c r="I199" s="315"/>
      <c r="J199" s="315"/>
      <c r="K199" s="315"/>
    </row>
    <row r="200" spans="1:18" customFormat="1" ht="10.5" customHeight="1" x14ac:dyDescent="0.25">
      <c r="A200" s="35"/>
      <c r="B200" s="36"/>
      <c r="C200" s="37"/>
      <c r="D200" s="38"/>
      <c r="E200" s="35"/>
      <c r="F200" s="39"/>
      <c r="G200" s="39"/>
      <c r="H200" s="35"/>
      <c r="I200" s="37"/>
      <c r="J200" s="40"/>
    </row>
    <row r="201" spans="1:18" s="43" customFormat="1" ht="18" customHeight="1" x14ac:dyDescent="0.2">
      <c r="A201" s="310" t="s">
        <v>401</v>
      </c>
      <c r="B201" s="310" t="s">
        <v>413</v>
      </c>
      <c r="C201" s="306" t="s">
        <v>414</v>
      </c>
      <c r="D201" s="307"/>
      <c r="E201" s="310" t="s">
        <v>415</v>
      </c>
      <c r="F201" s="41" t="s">
        <v>416</v>
      </c>
      <c r="G201" s="41" t="s">
        <v>735</v>
      </c>
      <c r="H201" s="41" t="s">
        <v>417</v>
      </c>
      <c r="I201" s="41" t="s">
        <v>418</v>
      </c>
      <c r="J201" s="42" t="s">
        <v>419</v>
      </c>
      <c r="K201" s="310" t="s">
        <v>420</v>
      </c>
    </row>
    <row r="202" spans="1:18" s="43" customFormat="1" ht="18" customHeight="1" x14ac:dyDescent="0.2">
      <c r="A202" s="311"/>
      <c r="B202" s="311"/>
      <c r="C202" s="308"/>
      <c r="D202" s="309"/>
      <c r="E202" s="311"/>
      <c r="F202" s="44" t="s">
        <v>421</v>
      </c>
      <c r="G202" s="44" t="s">
        <v>709</v>
      </c>
      <c r="H202" s="44" t="s">
        <v>422</v>
      </c>
      <c r="I202" s="44" t="s">
        <v>423</v>
      </c>
      <c r="J202" s="45" t="s">
        <v>424</v>
      </c>
      <c r="K202" s="311"/>
    </row>
    <row r="203" spans="1:18" s="96" customFormat="1" ht="21.75" customHeight="1" x14ac:dyDescent="0.25">
      <c r="A203" s="199">
        <v>1</v>
      </c>
      <c r="B203" s="191" t="s">
        <v>269</v>
      </c>
      <c r="C203" s="192" t="s">
        <v>270</v>
      </c>
      <c r="D203" s="193" t="s">
        <v>41</v>
      </c>
      <c r="E203" s="194" t="s">
        <v>271</v>
      </c>
      <c r="F203" s="195">
        <v>3.85</v>
      </c>
      <c r="G203" s="178">
        <v>82</v>
      </c>
      <c r="H203" s="120" t="s">
        <v>468</v>
      </c>
      <c r="I203" s="120" t="s">
        <v>406</v>
      </c>
      <c r="J203" s="121">
        <v>960000</v>
      </c>
      <c r="K203" s="121"/>
      <c r="L203" s="121"/>
      <c r="M203" s="194" t="s">
        <v>272</v>
      </c>
      <c r="N203" s="189">
        <v>20</v>
      </c>
      <c r="O203" s="189">
        <v>20</v>
      </c>
      <c r="P203" s="189">
        <v>20</v>
      </c>
      <c r="Q203" s="189">
        <v>8.75</v>
      </c>
    </row>
    <row r="204" spans="1:18" s="96" customFormat="1" ht="21.75" customHeight="1" x14ac:dyDescent="0.25">
      <c r="A204" s="199">
        <v>2</v>
      </c>
      <c r="B204" s="191" t="s">
        <v>919</v>
      </c>
      <c r="C204" s="192" t="s">
        <v>300</v>
      </c>
      <c r="D204" s="193" t="s">
        <v>18</v>
      </c>
      <c r="E204" s="194" t="s">
        <v>920</v>
      </c>
      <c r="F204" s="195">
        <v>3.45</v>
      </c>
      <c r="G204" s="178">
        <v>89</v>
      </c>
      <c r="H204" s="120" t="s">
        <v>405</v>
      </c>
      <c r="I204" s="120" t="s">
        <v>406</v>
      </c>
      <c r="J204" s="121">
        <v>960000</v>
      </c>
      <c r="K204" s="121"/>
      <c r="L204" s="121"/>
      <c r="M204" s="194" t="s">
        <v>272</v>
      </c>
      <c r="N204" s="189">
        <v>20</v>
      </c>
      <c r="O204" s="189">
        <v>20</v>
      </c>
      <c r="P204" s="189">
        <v>20</v>
      </c>
      <c r="Q204" s="189">
        <v>8.4700000000000006</v>
      </c>
    </row>
    <row r="205" spans="1:18" s="96" customFormat="1" ht="21.75" customHeight="1" x14ac:dyDescent="0.25">
      <c r="A205" s="199">
        <v>3</v>
      </c>
      <c r="B205" s="191" t="s">
        <v>921</v>
      </c>
      <c r="C205" s="192" t="s">
        <v>922</v>
      </c>
      <c r="D205" s="193" t="s">
        <v>18</v>
      </c>
      <c r="E205" s="194" t="s">
        <v>923</v>
      </c>
      <c r="F205" s="195">
        <v>3.45</v>
      </c>
      <c r="G205" s="178">
        <v>88</v>
      </c>
      <c r="H205" s="120" t="s">
        <v>405</v>
      </c>
      <c r="I205" s="120" t="s">
        <v>406</v>
      </c>
      <c r="J205" s="121">
        <v>960000</v>
      </c>
      <c r="K205" s="121"/>
      <c r="L205" s="121"/>
      <c r="M205" s="194" t="s">
        <v>272</v>
      </c>
      <c r="N205" s="189">
        <v>20</v>
      </c>
      <c r="O205" s="189">
        <v>20</v>
      </c>
      <c r="P205" s="189">
        <v>20</v>
      </c>
      <c r="Q205" s="189">
        <v>8.2100000000000009</v>
      </c>
    </row>
    <row r="206" spans="1:18" ht="19.5" customHeight="1" x14ac:dyDescent="0.25">
      <c r="A206" s="316" t="s">
        <v>425</v>
      </c>
      <c r="B206" s="317"/>
      <c r="C206" s="317"/>
      <c r="D206" s="318"/>
      <c r="E206" s="46"/>
      <c r="F206" s="47"/>
      <c r="G206" s="47"/>
      <c r="H206" s="48"/>
      <c r="I206" s="48"/>
      <c r="J206" s="49">
        <f>SUM(J194:J205)</f>
        <v>2880000</v>
      </c>
      <c r="K206" s="50"/>
      <c r="L206" s="51"/>
      <c r="M206" s="6"/>
      <c r="N206" s="6"/>
      <c r="O206" s="6"/>
      <c r="P206" s="6"/>
      <c r="Q206" s="2"/>
      <c r="R206" s="2"/>
    </row>
    <row r="207" spans="1:18" ht="24" customHeight="1" x14ac:dyDescent="0.25">
      <c r="A207" s="319" t="s">
        <v>1392</v>
      </c>
      <c r="B207" s="319"/>
      <c r="C207" s="319"/>
      <c r="D207" s="319"/>
      <c r="E207" s="319"/>
      <c r="F207" s="319"/>
      <c r="G207" s="319"/>
      <c r="H207" s="319"/>
      <c r="I207" s="319"/>
      <c r="J207" s="319"/>
      <c r="K207" s="319"/>
      <c r="L207" s="11"/>
      <c r="M207" s="11"/>
      <c r="N207" s="11"/>
      <c r="O207" s="11"/>
      <c r="P207" s="11"/>
      <c r="Q207" s="2"/>
      <c r="R207" s="2"/>
    </row>
    <row r="208" spans="1:18" ht="18.75" customHeight="1" x14ac:dyDescent="0.25">
      <c r="A208" s="116"/>
      <c r="B208" s="116"/>
      <c r="C208" s="116"/>
      <c r="D208" s="116"/>
      <c r="E208" s="116"/>
      <c r="F208" s="116"/>
      <c r="G208" s="116"/>
      <c r="H208" s="116"/>
      <c r="I208" s="116"/>
      <c r="J208" s="116"/>
      <c r="K208" s="116"/>
      <c r="L208" s="11"/>
      <c r="M208" s="11"/>
      <c r="N208" s="11"/>
      <c r="O208" s="11"/>
      <c r="P208" s="11"/>
      <c r="Q208" s="2"/>
      <c r="R208" s="2"/>
    </row>
    <row r="209" spans="1:13" s="30" customFormat="1" x14ac:dyDescent="0.25">
      <c r="A209" s="312" t="s">
        <v>426</v>
      </c>
      <c r="B209" s="312"/>
      <c r="C209" s="312"/>
      <c r="D209" s="312" t="s">
        <v>711</v>
      </c>
      <c r="E209" s="312"/>
      <c r="F209" s="312"/>
      <c r="G209" s="312"/>
      <c r="H209" s="312"/>
      <c r="I209" s="312" t="s">
        <v>427</v>
      </c>
      <c r="J209" s="312"/>
      <c r="K209" s="312"/>
    </row>
    <row r="210" spans="1:13" s="30" customFormat="1" ht="18.75" x14ac:dyDescent="0.3">
      <c r="A210" s="52"/>
      <c r="B210" s="112"/>
      <c r="C210" s="52"/>
      <c r="D210" s="312" t="s">
        <v>712</v>
      </c>
      <c r="E210" s="312"/>
      <c r="F210" s="312"/>
      <c r="G210" s="312"/>
      <c r="H210" s="312"/>
      <c r="I210" s="314" t="s">
        <v>428</v>
      </c>
      <c r="J210" s="314"/>
      <c r="K210" s="314"/>
    </row>
    <row r="211" spans="1:13" s="30" customFormat="1" ht="39" customHeight="1" x14ac:dyDescent="0.25">
      <c r="B211" s="112"/>
      <c r="D211" s="30" t="s">
        <v>429</v>
      </c>
      <c r="M211" s="30">
        <v>1</v>
      </c>
    </row>
    <row r="212" spans="1:13" s="30" customFormat="1" x14ac:dyDescent="0.25">
      <c r="B212" s="112"/>
    </row>
    <row r="213" spans="1:13" s="30" customFormat="1" ht="17.25" customHeight="1" x14ac:dyDescent="0.25">
      <c r="A213" s="314" t="s">
        <v>430</v>
      </c>
      <c r="B213" s="314"/>
      <c r="C213" s="314"/>
      <c r="D213" s="314" t="s">
        <v>431</v>
      </c>
      <c r="E213" s="314"/>
      <c r="F213" s="314"/>
      <c r="G213" s="314"/>
      <c r="H213" s="314"/>
      <c r="I213" s="314" t="s">
        <v>432</v>
      </c>
      <c r="J213" s="314"/>
      <c r="K213" s="314"/>
    </row>
    <row r="214" spans="1:13" s="30" customFormat="1" x14ac:dyDescent="0.25">
      <c r="A214" s="53"/>
      <c r="B214" s="53"/>
      <c r="C214" s="53"/>
      <c r="D214" s="53"/>
      <c r="E214" s="53"/>
      <c r="F214" s="53"/>
      <c r="G214" s="62"/>
      <c r="H214" s="53"/>
      <c r="I214" s="53"/>
      <c r="J214" s="53"/>
      <c r="K214" s="53"/>
    </row>
    <row r="215" spans="1:13" s="30" customFormat="1" x14ac:dyDescent="0.25">
      <c r="A215" s="53"/>
      <c r="B215" s="53"/>
      <c r="C215" s="53"/>
      <c r="D215" s="53"/>
      <c r="E215" s="53"/>
      <c r="F215" s="53"/>
      <c r="G215" s="62"/>
      <c r="H215" s="53"/>
      <c r="I215" s="53"/>
      <c r="J215" s="53"/>
      <c r="K215" s="53"/>
    </row>
    <row r="216" spans="1:13" s="30" customFormat="1" x14ac:dyDescent="0.25">
      <c r="A216" s="53"/>
      <c r="B216" s="53"/>
      <c r="C216" s="53"/>
      <c r="D216" s="53"/>
      <c r="E216" s="53"/>
      <c r="F216" s="53"/>
      <c r="G216" s="62"/>
      <c r="H216" s="53"/>
      <c r="I216" s="53"/>
      <c r="J216" s="53"/>
      <c r="K216" s="53"/>
    </row>
    <row r="217" spans="1:13" s="30" customFormat="1" x14ac:dyDescent="0.25">
      <c r="A217" s="53"/>
      <c r="B217" s="53"/>
      <c r="C217" s="53"/>
      <c r="D217" s="53"/>
      <c r="E217" s="53"/>
      <c r="F217" s="53"/>
      <c r="G217" s="62"/>
      <c r="H217" s="53"/>
      <c r="I217" s="53"/>
      <c r="J217" s="53"/>
      <c r="K217" s="53"/>
    </row>
    <row r="218" spans="1:13" s="30" customFormat="1" x14ac:dyDescent="0.25">
      <c r="A218" s="53"/>
      <c r="B218" s="53"/>
      <c r="C218" s="53"/>
      <c r="D218" s="53"/>
      <c r="E218" s="53"/>
      <c r="F218" s="53"/>
      <c r="G218" s="62"/>
      <c r="H218" s="53"/>
      <c r="I218" s="53"/>
      <c r="J218" s="53"/>
      <c r="K218" s="53"/>
    </row>
    <row r="219" spans="1:13" s="30" customFormat="1" x14ac:dyDescent="0.25">
      <c r="A219" s="53"/>
      <c r="B219" s="53"/>
      <c r="C219" s="53"/>
      <c r="D219" s="53"/>
      <c r="E219" s="53"/>
      <c r="F219" s="53"/>
      <c r="G219" s="62"/>
      <c r="H219" s="53"/>
      <c r="I219" s="53"/>
      <c r="J219" s="53"/>
      <c r="K219" s="53"/>
    </row>
    <row r="220" spans="1:13" s="30" customFormat="1" x14ac:dyDescent="0.25">
      <c r="A220" s="53"/>
      <c r="B220" s="53"/>
      <c r="C220" s="53"/>
      <c r="D220" s="53"/>
      <c r="E220" s="53"/>
      <c r="F220" s="53"/>
      <c r="G220" s="62"/>
      <c r="H220" s="53"/>
      <c r="I220" s="53"/>
      <c r="J220" s="53"/>
      <c r="K220" s="53"/>
    </row>
    <row r="221" spans="1:13" s="30" customFormat="1" x14ac:dyDescent="0.25">
      <c r="A221" s="53"/>
      <c r="B221" s="53"/>
      <c r="C221" s="53"/>
      <c r="D221" s="53"/>
      <c r="E221" s="53"/>
      <c r="F221" s="53"/>
      <c r="G221" s="62"/>
      <c r="H221" s="53"/>
      <c r="I221" s="53"/>
      <c r="J221" s="53"/>
      <c r="K221" s="53"/>
    </row>
    <row r="222" spans="1:13" s="30" customFormat="1" x14ac:dyDescent="0.25">
      <c r="A222" s="53"/>
      <c r="B222" s="53"/>
      <c r="C222" s="53"/>
      <c r="D222" s="53"/>
      <c r="E222" s="53"/>
      <c r="F222" s="53"/>
      <c r="G222" s="62"/>
      <c r="H222" s="53"/>
      <c r="I222" s="53"/>
      <c r="J222" s="53"/>
      <c r="K222" s="53"/>
    </row>
    <row r="223" spans="1:13" s="30" customFormat="1" x14ac:dyDescent="0.25">
      <c r="A223" s="53"/>
      <c r="B223" s="53"/>
      <c r="C223" s="53"/>
      <c r="D223" s="53"/>
      <c r="E223" s="53"/>
      <c r="F223" s="53"/>
      <c r="G223" s="62"/>
      <c r="H223" s="53"/>
      <c r="I223" s="53"/>
      <c r="J223" s="53"/>
      <c r="K223" s="53"/>
    </row>
    <row r="224" spans="1:13" s="30" customFormat="1" x14ac:dyDescent="0.25">
      <c r="A224" s="53"/>
      <c r="B224" s="53"/>
      <c r="C224" s="53"/>
      <c r="D224" s="53"/>
      <c r="E224" s="53"/>
      <c r="F224" s="53"/>
      <c r="G224" s="62"/>
      <c r="H224" s="53"/>
      <c r="I224" s="53"/>
      <c r="J224" s="53"/>
      <c r="K224" s="53"/>
    </row>
    <row r="225" spans="1:17" s="30" customFormat="1" x14ac:dyDescent="0.25">
      <c r="A225" s="53"/>
      <c r="B225" s="53"/>
      <c r="C225" s="53"/>
      <c r="D225" s="53"/>
      <c r="E225" s="53"/>
      <c r="F225" s="53"/>
      <c r="G225" s="62"/>
      <c r="H225" s="53"/>
      <c r="I225" s="53"/>
      <c r="J225" s="53"/>
      <c r="K225" s="53"/>
    </row>
    <row r="226" spans="1:17" s="30" customFormat="1" x14ac:dyDescent="0.25">
      <c r="A226" s="53"/>
      <c r="B226" s="53"/>
      <c r="C226" s="53"/>
      <c r="D226" s="53"/>
      <c r="E226" s="53"/>
      <c r="F226" s="53"/>
      <c r="G226" s="62"/>
      <c r="H226" s="53"/>
      <c r="I226" s="53"/>
      <c r="J226" s="53"/>
      <c r="K226" s="53"/>
    </row>
    <row r="227" spans="1:17" customFormat="1" ht="17.25" customHeight="1" x14ac:dyDescent="0.3">
      <c r="A227" s="313" t="s">
        <v>410</v>
      </c>
      <c r="B227" s="313"/>
      <c r="C227" s="313"/>
      <c r="D227" s="313"/>
      <c r="E227" s="55"/>
      <c r="F227" s="32"/>
      <c r="G227" s="32"/>
      <c r="J227" s="33"/>
    </row>
    <row r="228" spans="1:17" customFormat="1" ht="17.25" customHeight="1" x14ac:dyDescent="0.3">
      <c r="A228" s="314" t="s">
        <v>411</v>
      </c>
      <c r="B228" s="314"/>
      <c r="C228" s="314"/>
      <c r="D228" s="314"/>
      <c r="E228" s="53"/>
      <c r="F228" s="32"/>
      <c r="G228" s="32"/>
      <c r="J228" s="33"/>
    </row>
    <row r="229" spans="1:17" customFormat="1" ht="6" customHeight="1" x14ac:dyDescent="0.3">
      <c r="A229" s="53"/>
      <c r="B229" s="53"/>
      <c r="C229" s="53"/>
      <c r="D229" s="53"/>
      <c r="E229" s="53"/>
      <c r="F229" s="32"/>
      <c r="G229" s="32"/>
      <c r="J229" s="33"/>
    </row>
    <row r="230" spans="1:17" customFormat="1" ht="20.25" customHeight="1" x14ac:dyDescent="0.25">
      <c r="A230" s="314" t="s">
        <v>412</v>
      </c>
      <c r="B230" s="314"/>
      <c r="C230" s="314"/>
      <c r="D230" s="314"/>
      <c r="E230" s="314"/>
      <c r="F230" s="314"/>
      <c r="G230" s="314"/>
      <c r="H230" s="314"/>
      <c r="I230" s="314"/>
      <c r="J230" s="314"/>
      <c r="K230" s="314"/>
    </row>
    <row r="231" spans="1:17" customFormat="1" ht="20.25" customHeight="1" x14ac:dyDescent="0.25">
      <c r="A231" s="314" t="s">
        <v>1321</v>
      </c>
      <c r="B231" s="314"/>
      <c r="C231" s="314"/>
      <c r="D231" s="314"/>
      <c r="E231" s="314"/>
      <c r="F231" s="314"/>
      <c r="G231" s="314"/>
      <c r="H231" s="314"/>
      <c r="I231" s="314"/>
      <c r="J231" s="314"/>
      <c r="K231" s="314"/>
    </row>
    <row r="232" spans="1:17" s="56" customFormat="1" ht="17.25" customHeight="1" x14ac:dyDescent="0.25">
      <c r="A232" s="315" t="s">
        <v>813</v>
      </c>
      <c r="B232" s="315"/>
      <c r="C232" s="315"/>
      <c r="D232" s="315"/>
      <c r="E232" s="315"/>
      <c r="F232" s="315"/>
      <c r="G232" s="315"/>
      <c r="H232" s="315"/>
      <c r="I232" s="315"/>
      <c r="J232" s="315"/>
      <c r="K232" s="315"/>
    </row>
    <row r="233" spans="1:17" customFormat="1" ht="10.5" customHeight="1" x14ac:dyDescent="0.25">
      <c r="A233" s="35"/>
      <c r="B233" s="36"/>
      <c r="C233" s="37"/>
      <c r="D233" s="38"/>
      <c r="E233" s="35"/>
      <c r="F233" s="39"/>
      <c r="G233" s="39"/>
      <c r="H233" s="35"/>
      <c r="I233" s="37"/>
      <c r="J233" s="40"/>
    </row>
    <row r="234" spans="1:17" s="43" customFormat="1" ht="18" customHeight="1" x14ac:dyDescent="0.2">
      <c r="A234" s="310" t="s">
        <v>401</v>
      </c>
      <c r="B234" s="310" t="s">
        <v>413</v>
      </c>
      <c r="C234" s="306" t="s">
        <v>414</v>
      </c>
      <c r="D234" s="307"/>
      <c r="E234" s="310" t="s">
        <v>415</v>
      </c>
      <c r="F234" s="41" t="s">
        <v>416</v>
      </c>
      <c r="G234" s="41" t="s">
        <v>735</v>
      </c>
      <c r="H234" s="41" t="s">
        <v>417</v>
      </c>
      <c r="I234" s="41" t="s">
        <v>418</v>
      </c>
      <c r="J234" s="42" t="s">
        <v>419</v>
      </c>
      <c r="K234" s="310" t="s">
        <v>420</v>
      </c>
    </row>
    <row r="235" spans="1:17" s="43" customFormat="1" ht="18" customHeight="1" x14ac:dyDescent="0.2">
      <c r="A235" s="311"/>
      <c r="B235" s="311"/>
      <c r="C235" s="308"/>
      <c r="D235" s="309"/>
      <c r="E235" s="311"/>
      <c r="F235" s="44" t="s">
        <v>421</v>
      </c>
      <c r="G235" s="44" t="s">
        <v>709</v>
      </c>
      <c r="H235" s="44" t="s">
        <v>422</v>
      </c>
      <c r="I235" s="44" t="s">
        <v>423</v>
      </c>
      <c r="J235" s="45" t="s">
        <v>424</v>
      </c>
      <c r="K235" s="311"/>
    </row>
    <row r="236" spans="1:17" s="96" customFormat="1" ht="23.25" customHeight="1" x14ac:dyDescent="0.25">
      <c r="A236" s="199">
        <v>1</v>
      </c>
      <c r="B236" s="191" t="s">
        <v>276</v>
      </c>
      <c r="C236" s="192" t="s">
        <v>277</v>
      </c>
      <c r="D236" s="193" t="s">
        <v>278</v>
      </c>
      <c r="E236" s="194" t="s">
        <v>127</v>
      </c>
      <c r="F236" s="195">
        <v>3.75</v>
      </c>
      <c r="G236" s="178">
        <v>93</v>
      </c>
      <c r="H236" s="120" t="s">
        <v>442</v>
      </c>
      <c r="I236" s="120" t="s">
        <v>442</v>
      </c>
      <c r="J236" s="121">
        <v>1050000</v>
      </c>
      <c r="K236" s="121"/>
      <c r="L236" s="121"/>
      <c r="M236" s="194" t="s">
        <v>280</v>
      </c>
      <c r="N236" s="189">
        <v>20</v>
      </c>
      <c r="O236" s="189">
        <v>20</v>
      </c>
      <c r="P236" s="189">
        <v>20</v>
      </c>
      <c r="Q236" s="189">
        <v>8.5</v>
      </c>
    </row>
    <row r="237" spans="1:17" s="96" customFormat="1" ht="23.25" customHeight="1" x14ac:dyDescent="0.25">
      <c r="A237" s="199">
        <v>2</v>
      </c>
      <c r="B237" s="191" t="s">
        <v>924</v>
      </c>
      <c r="C237" s="192" t="s">
        <v>925</v>
      </c>
      <c r="D237" s="193" t="s">
        <v>86</v>
      </c>
      <c r="E237" s="194" t="s">
        <v>926</v>
      </c>
      <c r="F237" s="195">
        <v>3.6</v>
      </c>
      <c r="G237" s="178">
        <v>90</v>
      </c>
      <c r="H237" s="120" t="s">
        <v>442</v>
      </c>
      <c r="I237" s="120" t="s">
        <v>442</v>
      </c>
      <c r="J237" s="121">
        <v>1050000</v>
      </c>
      <c r="K237" s="121"/>
      <c r="L237" s="121"/>
      <c r="M237" s="194" t="s">
        <v>280</v>
      </c>
      <c r="N237" s="189">
        <v>20</v>
      </c>
      <c r="O237" s="189">
        <v>20</v>
      </c>
      <c r="P237" s="189">
        <v>20</v>
      </c>
      <c r="Q237" s="189">
        <v>8.39</v>
      </c>
    </row>
    <row r="238" spans="1:17" s="96" customFormat="1" ht="23.25" customHeight="1" x14ac:dyDescent="0.25">
      <c r="A238" s="199">
        <v>3</v>
      </c>
      <c r="B238" s="191" t="s">
        <v>273</v>
      </c>
      <c r="C238" s="192" t="s">
        <v>274</v>
      </c>
      <c r="D238" s="193" t="s">
        <v>56</v>
      </c>
      <c r="E238" s="194" t="s">
        <v>275</v>
      </c>
      <c r="F238" s="195">
        <v>3.55</v>
      </c>
      <c r="G238" s="178">
        <v>93</v>
      </c>
      <c r="H238" s="120" t="s">
        <v>442</v>
      </c>
      <c r="I238" s="120" t="s">
        <v>406</v>
      </c>
      <c r="J238" s="121">
        <v>960000</v>
      </c>
      <c r="K238" s="121"/>
      <c r="L238" s="121"/>
      <c r="M238" s="194" t="s">
        <v>280</v>
      </c>
      <c r="N238" s="189">
        <v>20</v>
      </c>
      <c r="O238" s="189">
        <v>20</v>
      </c>
      <c r="P238" s="189">
        <v>20</v>
      </c>
      <c r="Q238" s="189">
        <v>8.31</v>
      </c>
    </row>
    <row r="239" spans="1:17" s="96" customFormat="1" ht="23.25" customHeight="1" x14ac:dyDescent="0.25">
      <c r="A239" s="199">
        <v>4</v>
      </c>
      <c r="B239" s="191" t="s">
        <v>927</v>
      </c>
      <c r="C239" s="192" t="s">
        <v>928</v>
      </c>
      <c r="D239" s="193" t="s">
        <v>99</v>
      </c>
      <c r="E239" s="194" t="s">
        <v>929</v>
      </c>
      <c r="F239" s="195">
        <v>3.5</v>
      </c>
      <c r="G239" s="178">
        <v>90</v>
      </c>
      <c r="H239" s="120" t="s">
        <v>442</v>
      </c>
      <c r="I239" s="120" t="s">
        <v>406</v>
      </c>
      <c r="J239" s="121">
        <v>960000</v>
      </c>
      <c r="K239" s="121"/>
      <c r="L239" s="121"/>
      <c r="M239" s="194" t="s">
        <v>280</v>
      </c>
      <c r="N239" s="189">
        <v>20</v>
      </c>
      <c r="O239" s="189">
        <v>20</v>
      </c>
      <c r="P239" s="189">
        <v>20</v>
      </c>
      <c r="Q239" s="189">
        <v>8.44</v>
      </c>
    </row>
    <row r="240" spans="1:17" s="96" customFormat="1" ht="23.25" customHeight="1" x14ac:dyDescent="0.25">
      <c r="A240" s="199">
        <v>5</v>
      </c>
      <c r="B240" s="191" t="s">
        <v>930</v>
      </c>
      <c r="C240" s="192" t="s">
        <v>931</v>
      </c>
      <c r="D240" s="193" t="s">
        <v>32</v>
      </c>
      <c r="E240" s="194" t="s">
        <v>932</v>
      </c>
      <c r="F240" s="195">
        <v>3.45</v>
      </c>
      <c r="G240" s="178">
        <v>90</v>
      </c>
      <c r="H240" s="120" t="s">
        <v>442</v>
      </c>
      <c r="I240" s="120" t="s">
        <v>406</v>
      </c>
      <c r="J240" s="121">
        <v>960000</v>
      </c>
      <c r="K240" s="121"/>
      <c r="L240" s="121"/>
      <c r="M240" s="194" t="s">
        <v>280</v>
      </c>
      <c r="N240" s="189">
        <v>20</v>
      </c>
      <c r="O240" s="189">
        <v>20</v>
      </c>
      <c r="P240" s="189">
        <v>20</v>
      </c>
      <c r="Q240" s="189">
        <v>8.35</v>
      </c>
    </row>
    <row r="241" spans="1:18" s="96" customFormat="1" ht="23.25" customHeight="1" x14ac:dyDescent="0.25">
      <c r="A241" s="199">
        <v>6</v>
      </c>
      <c r="B241" s="191" t="s">
        <v>933</v>
      </c>
      <c r="C241" s="192" t="s">
        <v>934</v>
      </c>
      <c r="D241" s="193" t="s">
        <v>1</v>
      </c>
      <c r="E241" s="194" t="s">
        <v>279</v>
      </c>
      <c r="F241" s="195">
        <v>3.45</v>
      </c>
      <c r="G241" s="178">
        <v>90</v>
      </c>
      <c r="H241" s="120" t="s">
        <v>442</v>
      </c>
      <c r="I241" s="120" t="s">
        <v>406</v>
      </c>
      <c r="J241" s="121">
        <v>960000</v>
      </c>
      <c r="K241" s="121"/>
      <c r="L241" s="121"/>
      <c r="M241" s="194" t="s">
        <v>280</v>
      </c>
      <c r="N241" s="189">
        <v>20</v>
      </c>
      <c r="O241" s="189">
        <v>20</v>
      </c>
      <c r="P241" s="189">
        <v>20</v>
      </c>
      <c r="Q241" s="189">
        <v>8.25</v>
      </c>
    </row>
    <row r="242" spans="1:18" ht="26.25" customHeight="1" x14ac:dyDescent="0.25">
      <c r="A242" s="316" t="s">
        <v>425</v>
      </c>
      <c r="B242" s="317"/>
      <c r="C242" s="317"/>
      <c r="D242" s="318"/>
      <c r="E242" s="46"/>
      <c r="F242" s="47"/>
      <c r="G242" s="47"/>
      <c r="H242" s="48"/>
      <c r="I242" s="48"/>
      <c r="J242" s="49">
        <f>SUM(J227:J241)</f>
        <v>5940000</v>
      </c>
      <c r="K242" s="50"/>
      <c r="L242" s="51"/>
      <c r="M242" s="6"/>
      <c r="N242" s="6"/>
      <c r="O242" s="6"/>
      <c r="P242" s="6"/>
      <c r="Q242" s="2"/>
      <c r="R242" s="2"/>
    </row>
    <row r="243" spans="1:18" ht="18.75" customHeight="1" x14ac:dyDescent="0.25">
      <c r="A243" s="319" t="s">
        <v>1393</v>
      </c>
      <c r="B243" s="319"/>
      <c r="C243" s="319"/>
      <c r="D243" s="319"/>
      <c r="E243" s="319"/>
      <c r="F243" s="319"/>
      <c r="G243" s="319"/>
      <c r="H243" s="319"/>
      <c r="I243" s="319"/>
      <c r="J243" s="319"/>
      <c r="K243" s="319"/>
      <c r="L243" s="11"/>
      <c r="M243" s="11"/>
      <c r="N243" s="11"/>
      <c r="O243" s="11"/>
      <c r="P243" s="11"/>
      <c r="Q243" s="2"/>
      <c r="R243" s="2"/>
    </row>
    <row r="244" spans="1:18" ht="18.75" customHeight="1" x14ac:dyDescent="0.25">
      <c r="A244" s="201"/>
      <c r="B244" s="201"/>
      <c r="C244" s="201"/>
      <c r="D244" s="201"/>
      <c r="E244" s="11"/>
      <c r="F244" s="12"/>
      <c r="G244" s="12"/>
      <c r="H244" s="57"/>
      <c r="I244" s="57"/>
      <c r="J244" s="58"/>
      <c r="K244" s="58"/>
      <c r="L244" s="11"/>
      <c r="M244" s="11"/>
      <c r="N244" s="11"/>
      <c r="O244" s="11"/>
      <c r="P244" s="11"/>
      <c r="Q244" s="2"/>
      <c r="R244" s="2"/>
    </row>
    <row r="245" spans="1:18" s="30" customFormat="1" x14ac:dyDescent="0.25">
      <c r="A245" s="312" t="s">
        <v>426</v>
      </c>
      <c r="B245" s="312"/>
      <c r="C245" s="312"/>
      <c r="D245" s="312" t="s">
        <v>711</v>
      </c>
      <c r="E245" s="312"/>
      <c r="F245" s="312"/>
      <c r="G245" s="312"/>
      <c r="H245" s="312"/>
      <c r="I245" s="312" t="s">
        <v>427</v>
      </c>
      <c r="J245" s="312"/>
      <c r="K245" s="312"/>
    </row>
    <row r="246" spans="1:18" s="30" customFormat="1" ht="18.75" x14ac:dyDescent="0.3">
      <c r="A246" s="52"/>
      <c r="B246" s="112"/>
      <c r="C246" s="52"/>
      <c r="D246" s="312" t="s">
        <v>712</v>
      </c>
      <c r="E246" s="312"/>
      <c r="F246" s="312"/>
      <c r="G246" s="312"/>
      <c r="H246" s="312"/>
      <c r="I246" s="314" t="s">
        <v>428</v>
      </c>
      <c r="J246" s="314"/>
      <c r="K246" s="314"/>
    </row>
    <row r="247" spans="1:18" s="30" customFormat="1" ht="39" customHeight="1" x14ac:dyDescent="0.25">
      <c r="B247" s="112"/>
      <c r="D247" s="30" t="s">
        <v>429</v>
      </c>
      <c r="M247" s="30">
        <v>1</v>
      </c>
    </row>
    <row r="248" spans="1:18" s="30" customFormat="1" x14ac:dyDescent="0.25">
      <c r="B248" s="112"/>
    </row>
    <row r="249" spans="1:18" s="30" customFormat="1" ht="17.25" customHeight="1" x14ac:dyDescent="0.25">
      <c r="A249" s="314" t="s">
        <v>430</v>
      </c>
      <c r="B249" s="314"/>
      <c r="C249" s="314"/>
      <c r="D249" s="314" t="s">
        <v>431</v>
      </c>
      <c r="E249" s="314"/>
      <c r="F249" s="314"/>
      <c r="G249" s="314"/>
      <c r="H249" s="314"/>
      <c r="I249" s="314" t="s">
        <v>432</v>
      </c>
      <c r="J249" s="314"/>
      <c r="K249" s="314"/>
    </row>
    <row r="250" spans="1:18" s="30" customFormat="1" x14ac:dyDescent="0.25">
      <c r="A250" s="53"/>
      <c r="B250" s="53"/>
      <c r="C250" s="53"/>
      <c r="D250" s="53"/>
      <c r="E250" s="53"/>
      <c r="F250" s="53"/>
      <c r="G250" s="62"/>
      <c r="H250" s="53"/>
      <c r="I250" s="53"/>
      <c r="J250" s="53"/>
      <c r="K250" s="53"/>
    </row>
    <row r="251" spans="1:18" s="30" customFormat="1" x14ac:dyDescent="0.25">
      <c r="A251" s="53"/>
      <c r="B251" s="53"/>
      <c r="C251" s="53"/>
      <c r="D251" s="53"/>
      <c r="E251" s="53"/>
      <c r="F251" s="53"/>
      <c r="G251" s="62"/>
      <c r="H251" s="53"/>
      <c r="I251" s="53"/>
      <c r="J251" s="53"/>
      <c r="K251" s="53"/>
    </row>
    <row r="252" spans="1:18" s="30" customFormat="1" x14ac:dyDescent="0.25">
      <c r="A252" s="53"/>
      <c r="B252" s="53"/>
      <c r="C252" s="53"/>
      <c r="D252" s="53"/>
      <c r="E252" s="53"/>
      <c r="F252" s="53"/>
      <c r="G252" s="62"/>
      <c r="H252" s="53"/>
      <c r="I252" s="53"/>
      <c r="J252" s="53"/>
      <c r="K252" s="53"/>
    </row>
    <row r="253" spans="1:18" s="30" customFormat="1" x14ac:dyDescent="0.25">
      <c r="A253" s="53"/>
      <c r="B253" s="53"/>
      <c r="C253" s="53"/>
      <c r="D253" s="53"/>
      <c r="E253" s="53"/>
      <c r="F253" s="53"/>
      <c r="G253" s="62"/>
      <c r="H253" s="53"/>
      <c r="I253" s="53"/>
      <c r="J253" s="53"/>
      <c r="K253" s="53"/>
    </row>
    <row r="254" spans="1:18" s="30" customFormat="1" x14ac:dyDescent="0.25">
      <c r="A254" s="53"/>
      <c r="B254" s="53"/>
      <c r="C254" s="53"/>
      <c r="D254" s="53"/>
      <c r="E254" s="53"/>
      <c r="F254" s="53"/>
      <c r="G254" s="62"/>
      <c r="H254" s="53"/>
      <c r="I254" s="53"/>
      <c r="J254" s="53"/>
      <c r="K254" s="53"/>
    </row>
    <row r="255" spans="1:18" s="30" customFormat="1" x14ac:dyDescent="0.25">
      <c r="A255" s="53"/>
      <c r="B255" s="53"/>
      <c r="C255" s="53"/>
      <c r="D255" s="53"/>
      <c r="E255" s="53"/>
      <c r="F255" s="53"/>
      <c r="G255" s="62"/>
      <c r="H255" s="53"/>
      <c r="I255" s="53"/>
      <c r="J255" s="53"/>
      <c r="K255" s="53"/>
    </row>
    <row r="256" spans="1:18" s="30" customFormat="1" x14ac:dyDescent="0.25">
      <c r="A256" s="53"/>
      <c r="B256" s="53"/>
      <c r="C256" s="53"/>
      <c r="D256" s="53"/>
      <c r="E256" s="53"/>
      <c r="F256" s="53"/>
      <c r="G256" s="62"/>
      <c r="H256" s="53"/>
      <c r="I256" s="53"/>
      <c r="J256" s="53"/>
      <c r="K256" s="53"/>
    </row>
    <row r="257" spans="1:18" s="30" customFormat="1" x14ac:dyDescent="0.25">
      <c r="A257" s="53"/>
      <c r="B257" s="53"/>
      <c r="C257" s="53"/>
      <c r="D257" s="53"/>
      <c r="E257" s="53"/>
      <c r="F257" s="53"/>
      <c r="G257" s="62"/>
      <c r="H257" s="53"/>
      <c r="I257" s="53"/>
      <c r="J257" s="53"/>
      <c r="K257" s="53"/>
    </row>
    <row r="258" spans="1:18" customFormat="1" ht="17.25" customHeight="1" x14ac:dyDescent="0.3">
      <c r="A258" s="313" t="s">
        <v>410</v>
      </c>
      <c r="B258" s="313"/>
      <c r="C258" s="313"/>
      <c r="D258" s="313"/>
      <c r="E258" s="55"/>
      <c r="F258" s="32"/>
      <c r="G258" s="32"/>
      <c r="J258" s="33"/>
    </row>
    <row r="259" spans="1:18" customFormat="1" ht="17.25" customHeight="1" x14ac:dyDescent="0.3">
      <c r="A259" s="314" t="s">
        <v>411</v>
      </c>
      <c r="B259" s="314"/>
      <c r="C259" s="314"/>
      <c r="D259" s="314"/>
      <c r="E259" s="53"/>
      <c r="F259" s="32"/>
      <c r="G259" s="32"/>
      <c r="J259" s="33"/>
    </row>
    <row r="260" spans="1:18" customFormat="1" ht="6" customHeight="1" x14ac:dyDescent="0.3">
      <c r="A260" s="53"/>
      <c r="B260" s="53"/>
      <c r="C260" s="53"/>
      <c r="D260" s="53"/>
      <c r="E260" s="53"/>
      <c r="F260" s="32"/>
      <c r="G260" s="32"/>
      <c r="J260" s="33"/>
    </row>
    <row r="261" spans="1:18" customFormat="1" ht="21.75" customHeight="1" x14ac:dyDescent="0.25">
      <c r="A261" s="314" t="s">
        <v>412</v>
      </c>
      <c r="B261" s="314"/>
      <c r="C261" s="314"/>
      <c r="D261" s="314"/>
      <c r="E261" s="314"/>
      <c r="F261" s="314"/>
      <c r="G261" s="314"/>
      <c r="H261" s="314"/>
      <c r="I261" s="314"/>
      <c r="J261" s="314"/>
      <c r="K261" s="314"/>
    </row>
    <row r="262" spans="1:18" customFormat="1" ht="21.75" customHeight="1" x14ac:dyDescent="0.25">
      <c r="A262" s="314" t="s">
        <v>1320</v>
      </c>
      <c r="B262" s="314"/>
      <c r="C262" s="314"/>
      <c r="D262" s="314"/>
      <c r="E262" s="314"/>
      <c r="F262" s="314"/>
      <c r="G262" s="314"/>
      <c r="H262" s="314"/>
      <c r="I262" s="314"/>
      <c r="J262" s="314"/>
      <c r="K262" s="314"/>
    </row>
    <row r="263" spans="1:18" s="56" customFormat="1" ht="19.5" customHeight="1" x14ac:dyDescent="0.25">
      <c r="A263" s="315" t="s">
        <v>813</v>
      </c>
      <c r="B263" s="315"/>
      <c r="C263" s="315"/>
      <c r="D263" s="315"/>
      <c r="E263" s="315"/>
      <c r="F263" s="315"/>
      <c r="G263" s="315"/>
      <c r="H263" s="315"/>
      <c r="I263" s="315"/>
      <c r="J263" s="315"/>
      <c r="K263" s="315"/>
    </row>
    <row r="264" spans="1:18" customFormat="1" ht="10.5" customHeight="1" x14ac:dyDescent="0.25">
      <c r="A264" s="35"/>
      <c r="B264" s="36"/>
      <c r="C264" s="37"/>
      <c r="D264" s="38"/>
      <c r="E264" s="35"/>
      <c r="F264" s="39"/>
      <c r="G264" s="39"/>
      <c r="H264" s="35"/>
      <c r="I264" s="37"/>
      <c r="J264" s="40"/>
    </row>
    <row r="265" spans="1:18" s="43" customFormat="1" ht="18" customHeight="1" x14ac:dyDescent="0.2">
      <c r="A265" s="310" t="s">
        <v>401</v>
      </c>
      <c r="B265" s="310" t="s">
        <v>413</v>
      </c>
      <c r="C265" s="306" t="s">
        <v>414</v>
      </c>
      <c r="D265" s="307"/>
      <c r="E265" s="310" t="s">
        <v>415</v>
      </c>
      <c r="F265" s="41" t="s">
        <v>416</v>
      </c>
      <c r="G265" s="41" t="s">
        <v>735</v>
      </c>
      <c r="H265" s="41" t="s">
        <v>417</v>
      </c>
      <c r="I265" s="41" t="s">
        <v>418</v>
      </c>
      <c r="J265" s="42" t="s">
        <v>419</v>
      </c>
      <c r="K265" s="310" t="s">
        <v>420</v>
      </c>
    </row>
    <row r="266" spans="1:18" s="43" customFormat="1" ht="18" customHeight="1" x14ac:dyDescent="0.2">
      <c r="A266" s="311"/>
      <c r="B266" s="311"/>
      <c r="C266" s="308"/>
      <c r="D266" s="309"/>
      <c r="E266" s="311"/>
      <c r="F266" s="44" t="s">
        <v>421</v>
      </c>
      <c r="G266" s="44" t="s">
        <v>709</v>
      </c>
      <c r="H266" s="44" t="s">
        <v>422</v>
      </c>
      <c r="I266" s="44" t="s">
        <v>423</v>
      </c>
      <c r="J266" s="45" t="s">
        <v>424</v>
      </c>
      <c r="K266" s="311"/>
    </row>
    <row r="267" spans="1:18" s="96" customFormat="1" ht="28.5" customHeight="1" x14ac:dyDescent="0.25">
      <c r="A267" s="199">
        <v>1</v>
      </c>
      <c r="B267" s="191" t="s">
        <v>281</v>
      </c>
      <c r="C267" s="192" t="s">
        <v>93</v>
      </c>
      <c r="D267" s="193" t="s">
        <v>282</v>
      </c>
      <c r="E267" s="194" t="s">
        <v>283</v>
      </c>
      <c r="F267" s="195">
        <v>3.6</v>
      </c>
      <c r="G267" s="178">
        <v>90</v>
      </c>
      <c r="H267" s="120" t="s">
        <v>442</v>
      </c>
      <c r="I267" s="120" t="s">
        <v>442</v>
      </c>
      <c r="J267" s="121">
        <v>1050000</v>
      </c>
      <c r="K267" s="121"/>
      <c r="L267" s="121"/>
      <c r="M267" s="194" t="s">
        <v>286</v>
      </c>
      <c r="N267" s="189">
        <v>20</v>
      </c>
      <c r="O267" s="189">
        <v>20</v>
      </c>
      <c r="P267" s="189">
        <v>20</v>
      </c>
      <c r="Q267" s="189">
        <v>8.33</v>
      </c>
    </row>
    <row r="268" spans="1:18" s="96" customFormat="1" ht="28.5" customHeight="1" x14ac:dyDescent="0.25">
      <c r="A268" s="199">
        <v>2</v>
      </c>
      <c r="B268" s="191" t="s">
        <v>284</v>
      </c>
      <c r="C268" s="192" t="s">
        <v>183</v>
      </c>
      <c r="D268" s="193" t="s">
        <v>74</v>
      </c>
      <c r="E268" s="194" t="s">
        <v>285</v>
      </c>
      <c r="F268" s="195">
        <v>3.45</v>
      </c>
      <c r="G268" s="178">
        <v>88</v>
      </c>
      <c r="H268" s="120" t="s">
        <v>405</v>
      </c>
      <c r="I268" s="120" t="s">
        <v>406</v>
      </c>
      <c r="J268" s="121">
        <v>960000</v>
      </c>
      <c r="K268" s="121"/>
      <c r="L268" s="121"/>
      <c r="M268" s="194" t="s">
        <v>286</v>
      </c>
      <c r="N268" s="189">
        <v>20</v>
      </c>
      <c r="O268" s="189">
        <v>20</v>
      </c>
      <c r="P268" s="189">
        <v>20</v>
      </c>
      <c r="Q268" s="189">
        <v>8.27</v>
      </c>
    </row>
    <row r="269" spans="1:18" ht="26.25" customHeight="1" x14ac:dyDescent="0.25">
      <c r="A269" s="316" t="s">
        <v>425</v>
      </c>
      <c r="B269" s="317"/>
      <c r="C269" s="317"/>
      <c r="D269" s="318"/>
      <c r="E269" s="46"/>
      <c r="F269" s="47"/>
      <c r="G269" s="47"/>
      <c r="H269" s="48"/>
      <c r="I269" s="48"/>
      <c r="J269" s="49">
        <f>SUM(J257:J268)</f>
        <v>2010000</v>
      </c>
      <c r="K269" s="50"/>
      <c r="L269" s="51"/>
      <c r="M269" s="6"/>
      <c r="N269" s="6"/>
      <c r="O269" s="6"/>
      <c r="P269" s="6"/>
      <c r="Q269" s="2"/>
      <c r="R269" s="2"/>
    </row>
    <row r="270" spans="1:18" ht="18.75" customHeight="1" x14ac:dyDescent="0.25">
      <c r="A270" s="319" t="s">
        <v>1359</v>
      </c>
      <c r="B270" s="319"/>
      <c r="C270" s="319"/>
      <c r="D270" s="319"/>
      <c r="E270" s="319"/>
      <c r="F270" s="319"/>
      <c r="G270" s="319"/>
      <c r="H270" s="319"/>
      <c r="I270" s="319"/>
      <c r="J270" s="319"/>
      <c r="K270" s="319"/>
      <c r="L270" s="11"/>
      <c r="M270" s="11"/>
      <c r="N270" s="11"/>
      <c r="O270" s="11"/>
      <c r="P270" s="11"/>
      <c r="Q270" s="2"/>
      <c r="R270" s="2"/>
    </row>
    <row r="271" spans="1:18" ht="18.75" customHeight="1" x14ac:dyDescent="0.25">
      <c r="A271" s="116"/>
      <c r="B271" s="116"/>
      <c r="C271" s="116"/>
      <c r="D271" s="116"/>
      <c r="E271" s="116"/>
      <c r="F271" s="116"/>
      <c r="G271" s="116"/>
      <c r="H271" s="116"/>
      <c r="I271" s="116"/>
      <c r="J271" s="116"/>
      <c r="K271" s="116"/>
      <c r="L271" s="11"/>
      <c r="M271" s="11"/>
      <c r="N271" s="11"/>
      <c r="O271" s="11"/>
      <c r="P271" s="11"/>
      <c r="Q271" s="2"/>
      <c r="R271" s="2"/>
    </row>
    <row r="272" spans="1:18" s="30" customFormat="1" x14ac:dyDescent="0.25">
      <c r="A272" s="312" t="s">
        <v>426</v>
      </c>
      <c r="B272" s="312"/>
      <c r="C272" s="312"/>
      <c r="D272" s="312" t="s">
        <v>711</v>
      </c>
      <c r="E272" s="312"/>
      <c r="F272" s="312"/>
      <c r="G272" s="312"/>
      <c r="H272" s="312"/>
      <c r="I272" s="312" t="s">
        <v>427</v>
      </c>
      <c r="J272" s="312"/>
      <c r="K272" s="312"/>
    </row>
    <row r="273" spans="1:18" s="30" customFormat="1" ht="18.75" x14ac:dyDescent="0.3">
      <c r="A273" s="52"/>
      <c r="B273" s="112"/>
      <c r="C273" s="52"/>
      <c r="D273" s="312" t="s">
        <v>712</v>
      </c>
      <c r="E273" s="312"/>
      <c r="F273" s="312"/>
      <c r="G273" s="312"/>
      <c r="H273" s="312"/>
      <c r="I273" s="314" t="s">
        <v>428</v>
      </c>
      <c r="J273" s="314"/>
      <c r="K273" s="314"/>
    </row>
    <row r="274" spans="1:18" s="30" customFormat="1" ht="39" customHeight="1" x14ac:dyDescent="0.25">
      <c r="B274" s="112"/>
      <c r="D274" s="30" t="s">
        <v>429</v>
      </c>
      <c r="M274" s="30">
        <v>1</v>
      </c>
    </row>
    <row r="275" spans="1:18" s="30" customFormat="1" x14ac:dyDescent="0.25">
      <c r="B275" s="112"/>
    </row>
    <row r="276" spans="1:18" s="30" customFormat="1" ht="17.25" customHeight="1" x14ac:dyDescent="0.25">
      <c r="A276" s="314" t="s">
        <v>430</v>
      </c>
      <c r="B276" s="314"/>
      <c r="C276" s="314"/>
      <c r="D276" s="314" t="s">
        <v>431</v>
      </c>
      <c r="E276" s="314"/>
      <c r="F276" s="314"/>
      <c r="G276" s="314"/>
      <c r="H276" s="314"/>
      <c r="I276" s="314" t="s">
        <v>432</v>
      </c>
      <c r="J276" s="314"/>
      <c r="K276" s="314"/>
    </row>
    <row r="277" spans="1:18" ht="18.75" customHeight="1" x14ac:dyDescent="0.25">
      <c r="A277" s="10"/>
      <c r="B277" s="4"/>
      <c r="C277" s="4"/>
      <c r="D277" s="4"/>
      <c r="E277" s="11"/>
      <c r="F277" s="12"/>
      <c r="G277" s="12"/>
      <c r="M277" s="7"/>
      <c r="N277" s="8"/>
      <c r="O277" s="8"/>
      <c r="P277" s="8"/>
      <c r="Q277" s="9"/>
      <c r="R277" s="12"/>
    </row>
  </sheetData>
  <mergeCells count="180">
    <mergeCell ref="A94:D94"/>
    <mergeCell ref="A97:K97"/>
    <mergeCell ref="A98:K98"/>
    <mergeCell ref="A61:D61"/>
    <mergeCell ref="A64:K64"/>
    <mergeCell ref="A65:K65"/>
    <mergeCell ref="A29:D29"/>
    <mergeCell ref="A32:K32"/>
    <mergeCell ref="A33:K33"/>
    <mergeCell ref="A52:D52"/>
    <mergeCell ref="A55:C55"/>
    <mergeCell ref="D55:H55"/>
    <mergeCell ref="I55:K55"/>
    <mergeCell ref="I56:K56"/>
    <mergeCell ref="A59:C59"/>
    <mergeCell ref="D59:H59"/>
    <mergeCell ref="I59:K59"/>
    <mergeCell ref="I90:K90"/>
    <mergeCell ref="A93:C93"/>
    <mergeCell ref="D93:H93"/>
    <mergeCell ref="I93:K93"/>
    <mergeCell ref="D90:H90"/>
    <mergeCell ref="A53:K53"/>
    <mergeCell ref="A88:K88"/>
    <mergeCell ref="A20:D20"/>
    <mergeCell ref="A23:C23"/>
    <mergeCell ref="D23:H23"/>
    <mergeCell ref="I23:K23"/>
    <mergeCell ref="I24:K24"/>
    <mergeCell ref="A27:C27"/>
    <mergeCell ref="D27:H27"/>
    <mergeCell ref="I27:K27"/>
    <mergeCell ref="A1:D1"/>
    <mergeCell ref="A2:D2"/>
    <mergeCell ref="A4:K4"/>
    <mergeCell ref="A5:K5"/>
    <mergeCell ref="A6:K6"/>
    <mergeCell ref="A8:A9"/>
    <mergeCell ref="B8:B9"/>
    <mergeCell ref="C8:D9"/>
    <mergeCell ref="E8:E9"/>
    <mergeCell ref="K8:K9"/>
    <mergeCell ref="D24:H24"/>
    <mergeCell ref="A21:K21"/>
    <mergeCell ref="A28:D28"/>
    <mergeCell ref="A31:K31"/>
    <mergeCell ref="A35:A36"/>
    <mergeCell ref="B35:B36"/>
    <mergeCell ref="C35:D36"/>
    <mergeCell ref="E35:E36"/>
    <mergeCell ref="K35:K36"/>
    <mergeCell ref="A87:D87"/>
    <mergeCell ref="A89:C89"/>
    <mergeCell ref="D89:H89"/>
    <mergeCell ref="I89:K89"/>
    <mergeCell ref="A60:D60"/>
    <mergeCell ref="A63:K63"/>
    <mergeCell ref="A67:A68"/>
    <mergeCell ref="B67:B68"/>
    <mergeCell ref="C67:D68"/>
    <mergeCell ref="E67:E68"/>
    <mergeCell ref="K67:K68"/>
    <mergeCell ref="D56:H56"/>
    <mergeCell ref="A120:D120"/>
    <mergeCell ref="A123:C123"/>
    <mergeCell ref="D123:H123"/>
    <mergeCell ref="I123:K123"/>
    <mergeCell ref="I124:K124"/>
    <mergeCell ref="A127:C127"/>
    <mergeCell ref="D127:H127"/>
    <mergeCell ref="I127:K127"/>
    <mergeCell ref="A95:D95"/>
    <mergeCell ref="A99:K99"/>
    <mergeCell ref="A101:A102"/>
    <mergeCell ref="B101:B102"/>
    <mergeCell ref="C101:D102"/>
    <mergeCell ref="E101:E102"/>
    <mergeCell ref="K101:K102"/>
    <mergeCell ref="D124:H124"/>
    <mergeCell ref="A121:K121"/>
    <mergeCell ref="A155:D155"/>
    <mergeCell ref="A157:C157"/>
    <mergeCell ref="D157:H157"/>
    <mergeCell ref="I157:K157"/>
    <mergeCell ref="I158:K158"/>
    <mergeCell ref="A161:C161"/>
    <mergeCell ref="D161:H161"/>
    <mergeCell ref="I161:K161"/>
    <mergeCell ref="A128:D128"/>
    <mergeCell ref="A129:D129"/>
    <mergeCell ref="A131:K131"/>
    <mergeCell ref="A132:K132"/>
    <mergeCell ref="A133:K133"/>
    <mergeCell ref="A135:A136"/>
    <mergeCell ref="B135:B136"/>
    <mergeCell ref="C135:D136"/>
    <mergeCell ref="E135:E136"/>
    <mergeCell ref="K135:K136"/>
    <mergeCell ref="D158:H158"/>
    <mergeCell ref="A156:K156"/>
    <mergeCell ref="A174:D174"/>
    <mergeCell ref="A177:C177"/>
    <mergeCell ref="D177:H177"/>
    <mergeCell ref="I177:K177"/>
    <mergeCell ref="I178:K178"/>
    <mergeCell ref="A181:C181"/>
    <mergeCell ref="D181:H181"/>
    <mergeCell ref="I181:K181"/>
    <mergeCell ref="A162:D162"/>
    <mergeCell ref="A163:D163"/>
    <mergeCell ref="A165:K165"/>
    <mergeCell ref="A166:K166"/>
    <mergeCell ref="A167:K167"/>
    <mergeCell ref="A169:A170"/>
    <mergeCell ref="B169:B170"/>
    <mergeCell ref="C169:D170"/>
    <mergeCell ref="E169:E170"/>
    <mergeCell ref="K169:K170"/>
    <mergeCell ref="D178:H178"/>
    <mergeCell ref="A175:K175"/>
    <mergeCell ref="A206:D206"/>
    <mergeCell ref="A209:C209"/>
    <mergeCell ref="D209:H209"/>
    <mergeCell ref="I209:K209"/>
    <mergeCell ref="I210:K210"/>
    <mergeCell ref="A213:C213"/>
    <mergeCell ref="D213:H213"/>
    <mergeCell ref="I213:K213"/>
    <mergeCell ref="A194:D194"/>
    <mergeCell ref="A195:D195"/>
    <mergeCell ref="A197:K197"/>
    <mergeCell ref="A198:K198"/>
    <mergeCell ref="A199:K199"/>
    <mergeCell ref="A201:A202"/>
    <mergeCell ref="B201:B202"/>
    <mergeCell ref="C201:D202"/>
    <mergeCell ref="E201:E202"/>
    <mergeCell ref="K201:K202"/>
    <mergeCell ref="D210:H210"/>
    <mergeCell ref="A207:K207"/>
    <mergeCell ref="A242:D242"/>
    <mergeCell ref="A245:C245"/>
    <mergeCell ref="D245:H245"/>
    <mergeCell ref="I245:K245"/>
    <mergeCell ref="I246:K246"/>
    <mergeCell ref="A249:C249"/>
    <mergeCell ref="D249:H249"/>
    <mergeCell ref="I249:K249"/>
    <mergeCell ref="A227:D227"/>
    <mergeCell ref="A228:D228"/>
    <mergeCell ref="A230:K230"/>
    <mergeCell ref="A231:K231"/>
    <mergeCell ref="A232:K232"/>
    <mergeCell ref="A234:A235"/>
    <mergeCell ref="B234:B235"/>
    <mergeCell ref="C234:D235"/>
    <mergeCell ref="E234:E235"/>
    <mergeCell ref="K234:K235"/>
    <mergeCell ref="D246:H246"/>
    <mergeCell ref="A243:K243"/>
    <mergeCell ref="A269:D269"/>
    <mergeCell ref="A272:C272"/>
    <mergeCell ref="D272:H272"/>
    <mergeCell ref="I272:K272"/>
    <mergeCell ref="I273:K273"/>
    <mergeCell ref="A276:C276"/>
    <mergeCell ref="D276:H276"/>
    <mergeCell ref="I276:K276"/>
    <mergeCell ref="A258:D258"/>
    <mergeCell ref="A259:D259"/>
    <mergeCell ref="A261:K261"/>
    <mergeCell ref="A262:K262"/>
    <mergeCell ref="A263:K263"/>
    <mergeCell ref="A265:A266"/>
    <mergeCell ref="B265:B266"/>
    <mergeCell ref="C265:D266"/>
    <mergeCell ref="E265:E266"/>
    <mergeCell ref="K265:K266"/>
    <mergeCell ref="D273:H273"/>
    <mergeCell ref="A270:K270"/>
  </mergeCells>
  <pageMargins left="1.23" right="0.2" top="0.22" bottom="0.2" header="0.27" footer="0.2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2"/>
  <sheetViews>
    <sheetView topLeftCell="A64" workbookViewId="0">
      <selection activeCell="A69" sqref="A69:K69"/>
    </sheetView>
  </sheetViews>
  <sheetFormatPr defaultRowHeight="15.75" x14ac:dyDescent="0.25"/>
  <cols>
    <col min="1" max="1" width="4.7109375" style="1" customWidth="1"/>
    <col min="2" max="2" width="15.42578125" style="2" customWidth="1"/>
    <col min="3" max="3" width="19.28515625" style="2" customWidth="1"/>
    <col min="4" max="4" width="8.5703125" style="2" customWidth="1"/>
    <col min="5" max="5" width="13.140625" style="1" customWidth="1"/>
    <col min="6" max="6" width="8" style="1" customWidth="1"/>
    <col min="7" max="7" width="6.5703125" style="1" customWidth="1"/>
    <col min="8" max="9" width="11.5703125" style="2" customWidth="1"/>
    <col min="10" max="10" width="13.140625" style="24" customWidth="1"/>
    <col min="11" max="11" width="17.28515625" style="24" customWidth="1"/>
    <col min="12" max="12" width="9.140625" style="2"/>
    <col min="13" max="13" width="7.85546875" style="1" customWidth="1"/>
    <col min="14" max="16" width="5" style="1" customWidth="1"/>
    <col min="17" max="17" width="7" style="1" customWidth="1"/>
    <col min="18" max="18" width="5.28515625" style="1" customWidth="1"/>
    <col min="19" max="19" width="14.5703125" style="2" bestFit="1" customWidth="1"/>
    <col min="20" max="16384" width="9.140625" style="2"/>
  </cols>
  <sheetData>
    <row r="1" spans="1:18" customFormat="1" ht="21.75" customHeight="1" x14ac:dyDescent="0.3">
      <c r="A1" s="313" t="s">
        <v>410</v>
      </c>
      <c r="B1" s="313"/>
      <c r="C1" s="313"/>
      <c r="D1" s="313"/>
      <c r="E1" s="55"/>
      <c r="F1" s="32"/>
      <c r="G1" s="32"/>
      <c r="J1" s="33"/>
    </row>
    <row r="2" spans="1:18" customFormat="1" ht="21.75" customHeight="1" x14ac:dyDescent="0.3">
      <c r="A2" s="314" t="s">
        <v>411</v>
      </c>
      <c r="B2" s="314"/>
      <c r="C2" s="314"/>
      <c r="D2" s="314"/>
      <c r="E2" s="53"/>
      <c r="F2" s="32"/>
      <c r="G2" s="32"/>
      <c r="J2" s="33"/>
    </row>
    <row r="3" spans="1:18" customFormat="1" ht="6" customHeight="1" x14ac:dyDescent="0.3">
      <c r="A3" s="53"/>
      <c r="B3" s="53"/>
      <c r="C3" s="53"/>
      <c r="D3" s="53"/>
      <c r="E3" s="53"/>
      <c r="F3" s="32"/>
      <c r="G3" s="32"/>
      <c r="J3" s="33"/>
    </row>
    <row r="4" spans="1:18" customFormat="1" ht="27" customHeight="1" x14ac:dyDescent="0.25">
      <c r="A4" s="314" t="s">
        <v>412</v>
      </c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18" customFormat="1" ht="27" customHeight="1" x14ac:dyDescent="0.25">
      <c r="A5" s="314" t="s">
        <v>1350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</row>
    <row r="6" spans="1:18" s="56" customFormat="1" ht="27" customHeight="1" x14ac:dyDescent="0.25">
      <c r="A6" s="315" t="s">
        <v>813</v>
      </c>
      <c r="B6" s="315"/>
      <c r="C6" s="315"/>
      <c r="D6" s="315"/>
      <c r="E6" s="315"/>
      <c r="F6" s="315"/>
      <c r="G6" s="315"/>
      <c r="H6" s="315"/>
      <c r="I6" s="315"/>
      <c r="J6" s="315"/>
      <c r="K6" s="315"/>
    </row>
    <row r="7" spans="1:18" customFormat="1" ht="10.5" customHeight="1" x14ac:dyDescent="0.25">
      <c r="A7" s="35"/>
      <c r="B7" s="36"/>
      <c r="C7" s="37"/>
      <c r="D7" s="38"/>
      <c r="E7" s="35"/>
      <c r="F7" s="39"/>
      <c r="G7" s="39"/>
      <c r="H7" s="35"/>
      <c r="I7" s="37"/>
      <c r="J7" s="40"/>
    </row>
    <row r="8" spans="1:18" s="43" customFormat="1" ht="18" customHeight="1" x14ac:dyDescent="0.2">
      <c r="A8" s="310" t="s">
        <v>401</v>
      </c>
      <c r="B8" s="310" t="s">
        <v>413</v>
      </c>
      <c r="C8" s="306" t="s">
        <v>414</v>
      </c>
      <c r="D8" s="307"/>
      <c r="E8" s="310" t="s">
        <v>415</v>
      </c>
      <c r="F8" s="41" t="s">
        <v>416</v>
      </c>
      <c r="G8" s="41" t="s">
        <v>735</v>
      </c>
      <c r="H8" s="41" t="s">
        <v>417</v>
      </c>
      <c r="I8" s="41" t="s">
        <v>418</v>
      </c>
      <c r="J8" s="42" t="s">
        <v>419</v>
      </c>
      <c r="K8" s="310" t="s">
        <v>420</v>
      </c>
    </row>
    <row r="9" spans="1:18" s="43" customFormat="1" ht="18" customHeight="1" x14ac:dyDescent="0.2">
      <c r="A9" s="311"/>
      <c r="B9" s="311"/>
      <c r="C9" s="308"/>
      <c r="D9" s="309"/>
      <c r="E9" s="311"/>
      <c r="F9" s="44" t="s">
        <v>421</v>
      </c>
      <c r="G9" s="44" t="s">
        <v>709</v>
      </c>
      <c r="H9" s="44" t="s">
        <v>422</v>
      </c>
      <c r="I9" s="44" t="s">
        <v>423</v>
      </c>
      <c r="J9" s="45" t="s">
        <v>424</v>
      </c>
      <c r="K9" s="311"/>
    </row>
    <row r="10" spans="1:18" s="96" customFormat="1" ht="23.25" customHeight="1" x14ac:dyDescent="0.25">
      <c r="A10" s="199">
        <v>1</v>
      </c>
      <c r="B10" s="191" t="s">
        <v>935</v>
      </c>
      <c r="C10" s="192" t="s">
        <v>936</v>
      </c>
      <c r="D10" s="193" t="s">
        <v>937</v>
      </c>
      <c r="E10" s="194" t="s">
        <v>938</v>
      </c>
      <c r="F10" s="195">
        <v>3.56</v>
      </c>
      <c r="G10" s="178">
        <v>89</v>
      </c>
      <c r="H10" s="120" t="s">
        <v>405</v>
      </c>
      <c r="I10" s="120" t="s">
        <v>406</v>
      </c>
      <c r="J10" s="121">
        <v>960000</v>
      </c>
      <c r="K10" s="121"/>
      <c r="L10" s="121"/>
      <c r="M10" s="194" t="s">
        <v>288</v>
      </c>
      <c r="N10" s="189">
        <v>21</v>
      </c>
      <c r="O10" s="189">
        <v>18</v>
      </c>
      <c r="P10" s="189">
        <v>18</v>
      </c>
      <c r="Q10" s="189">
        <v>8.23</v>
      </c>
    </row>
    <row r="11" spans="1:18" s="96" customFormat="1" ht="23.25" customHeight="1" x14ac:dyDescent="0.25">
      <c r="A11" s="199">
        <v>2</v>
      </c>
      <c r="B11" s="191" t="s">
        <v>939</v>
      </c>
      <c r="C11" s="192" t="s">
        <v>340</v>
      </c>
      <c r="D11" s="193" t="s">
        <v>26</v>
      </c>
      <c r="E11" s="194" t="s">
        <v>940</v>
      </c>
      <c r="F11" s="195">
        <v>3.56</v>
      </c>
      <c r="G11" s="178">
        <v>88</v>
      </c>
      <c r="H11" s="120" t="s">
        <v>405</v>
      </c>
      <c r="I11" s="120" t="s">
        <v>406</v>
      </c>
      <c r="J11" s="121">
        <v>960000</v>
      </c>
      <c r="K11" s="121"/>
      <c r="L11" s="121"/>
      <c r="M11" s="194" t="s">
        <v>288</v>
      </c>
      <c r="N11" s="189">
        <v>21</v>
      </c>
      <c r="O11" s="189">
        <v>18</v>
      </c>
      <c r="P11" s="189">
        <v>18</v>
      </c>
      <c r="Q11" s="189">
        <v>8.2100000000000009</v>
      </c>
    </row>
    <row r="12" spans="1:18" s="96" customFormat="1" ht="23.25" customHeight="1" x14ac:dyDescent="0.25">
      <c r="A12" s="199">
        <v>3</v>
      </c>
      <c r="B12" s="191" t="s">
        <v>941</v>
      </c>
      <c r="C12" s="192" t="s">
        <v>42</v>
      </c>
      <c r="D12" s="193" t="s">
        <v>85</v>
      </c>
      <c r="E12" s="194" t="s">
        <v>942</v>
      </c>
      <c r="F12" s="195">
        <v>3.44</v>
      </c>
      <c r="G12" s="178">
        <v>88</v>
      </c>
      <c r="H12" s="120" t="s">
        <v>405</v>
      </c>
      <c r="I12" s="120" t="s">
        <v>406</v>
      </c>
      <c r="J12" s="121">
        <v>960000</v>
      </c>
      <c r="K12" s="121"/>
      <c r="L12" s="121"/>
      <c r="M12" s="194" t="s">
        <v>288</v>
      </c>
      <c r="N12" s="189">
        <v>21</v>
      </c>
      <c r="O12" s="189">
        <v>18</v>
      </c>
      <c r="P12" s="189">
        <v>18</v>
      </c>
      <c r="Q12" s="189">
        <v>8.17</v>
      </c>
    </row>
    <row r="13" spans="1:18" s="96" customFormat="1" ht="23.25" customHeight="1" x14ac:dyDescent="0.25">
      <c r="A13" s="199">
        <v>4</v>
      </c>
      <c r="B13" s="191" t="s">
        <v>943</v>
      </c>
      <c r="C13" s="192" t="s">
        <v>106</v>
      </c>
      <c r="D13" s="193" t="s">
        <v>246</v>
      </c>
      <c r="E13" s="194" t="s">
        <v>944</v>
      </c>
      <c r="F13" s="195">
        <v>3.44</v>
      </c>
      <c r="G13" s="178">
        <v>88</v>
      </c>
      <c r="H13" s="120" t="s">
        <v>405</v>
      </c>
      <c r="I13" s="120" t="s">
        <v>406</v>
      </c>
      <c r="J13" s="121">
        <v>960000</v>
      </c>
      <c r="K13" s="121"/>
      <c r="L13" s="121"/>
      <c r="M13" s="194" t="s">
        <v>288</v>
      </c>
      <c r="N13" s="189">
        <v>21</v>
      </c>
      <c r="O13" s="189">
        <v>18</v>
      </c>
      <c r="P13" s="189">
        <v>18</v>
      </c>
      <c r="Q13" s="189">
        <v>8.44</v>
      </c>
    </row>
    <row r="14" spans="1:18" ht="26.25" customHeight="1" x14ac:dyDescent="0.25">
      <c r="A14" s="316" t="s">
        <v>425</v>
      </c>
      <c r="B14" s="317"/>
      <c r="C14" s="317"/>
      <c r="D14" s="318"/>
      <c r="E14" s="46"/>
      <c r="F14" s="47"/>
      <c r="G14" s="47"/>
      <c r="H14" s="48"/>
      <c r="I14" s="48"/>
      <c r="J14" s="49">
        <f>SUM(J1:J13)</f>
        <v>3840000</v>
      </c>
      <c r="K14" s="50"/>
      <c r="L14" s="51"/>
      <c r="M14" s="6"/>
      <c r="N14" s="6"/>
      <c r="O14" s="6"/>
      <c r="P14" s="6"/>
      <c r="Q14" s="2"/>
      <c r="R14" s="2"/>
    </row>
    <row r="15" spans="1:18" ht="26.25" customHeight="1" x14ac:dyDescent="0.25">
      <c r="A15" s="319" t="s">
        <v>1385</v>
      </c>
      <c r="B15" s="319"/>
      <c r="C15" s="319"/>
      <c r="D15" s="319"/>
      <c r="E15" s="319"/>
      <c r="F15" s="319"/>
      <c r="G15" s="319"/>
      <c r="H15" s="319"/>
      <c r="I15" s="319"/>
      <c r="J15" s="319"/>
      <c r="K15" s="319"/>
      <c r="L15" s="11"/>
      <c r="M15" s="11"/>
      <c r="N15" s="11"/>
      <c r="O15" s="11"/>
      <c r="P15" s="11"/>
      <c r="Q15" s="2"/>
      <c r="R15" s="2"/>
    </row>
    <row r="16" spans="1:18" ht="18.75" customHeight="1" x14ac:dyDescent="0.25">
      <c r="A16" s="54"/>
      <c r="B16" s="54"/>
      <c r="C16" s="54"/>
      <c r="D16" s="54"/>
      <c r="E16" s="11"/>
      <c r="F16" s="12"/>
      <c r="G16" s="12"/>
      <c r="H16" s="57"/>
      <c r="I16" s="57"/>
      <c r="J16" s="58"/>
      <c r="K16" s="58"/>
      <c r="L16" s="11"/>
      <c r="M16" s="11"/>
      <c r="N16" s="11"/>
      <c r="O16" s="11"/>
      <c r="P16" s="11"/>
      <c r="Q16" s="2"/>
      <c r="R16" s="2"/>
    </row>
    <row r="17" spans="1:13" s="30" customFormat="1" x14ac:dyDescent="0.25">
      <c r="A17" s="312" t="s">
        <v>426</v>
      </c>
      <c r="B17" s="312"/>
      <c r="C17" s="312"/>
      <c r="D17" s="312" t="s">
        <v>711</v>
      </c>
      <c r="E17" s="312"/>
      <c r="F17" s="312"/>
      <c r="G17" s="312"/>
      <c r="H17" s="312"/>
      <c r="I17" s="312" t="s">
        <v>427</v>
      </c>
      <c r="J17" s="312"/>
      <c r="K17" s="312"/>
    </row>
    <row r="18" spans="1:13" s="30" customFormat="1" ht="18.75" x14ac:dyDescent="0.3">
      <c r="A18" s="52"/>
      <c r="B18" s="112"/>
      <c r="C18" s="52"/>
      <c r="D18" s="312" t="s">
        <v>712</v>
      </c>
      <c r="E18" s="312"/>
      <c r="F18" s="312"/>
      <c r="G18" s="312"/>
      <c r="H18" s="312"/>
      <c r="I18" s="314" t="s">
        <v>428</v>
      </c>
      <c r="J18" s="314"/>
      <c r="K18" s="314"/>
    </row>
    <row r="19" spans="1:13" s="30" customFormat="1" ht="60" customHeight="1" x14ac:dyDescent="0.25">
      <c r="B19" s="112"/>
      <c r="D19" s="30" t="s">
        <v>429</v>
      </c>
      <c r="M19" s="30">
        <v>1</v>
      </c>
    </row>
    <row r="20" spans="1:13" s="30" customFormat="1" x14ac:dyDescent="0.25">
      <c r="B20" s="112"/>
    </row>
    <row r="21" spans="1:13" s="30" customFormat="1" ht="17.25" customHeight="1" x14ac:dyDescent="0.25">
      <c r="A21" s="314" t="s">
        <v>430</v>
      </c>
      <c r="B21" s="314"/>
      <c r="C21" s="314"/>
      <c r="D21" s="314" t="s">
        <v>431</v>
      </c>
      <c r="E21" s="314"/>
      <c r="F21" s="314"/>
      <c r="G21" s="314"/>
      <c r="H21" s="314"/>
      <c r="I21" s="314" t="s">
        <v>432</v>
      </c>
      <c r="J21" s="314"/>
      <c r="K21" s="314"/>
    </row>
    <row r="29" spans="1:13" customFormat="1" ht="17.25" customHeight="1" x14ac:dyDescent="0.3">
      <c r="A29" s="313" t="s">
        <v>410</v>
      </c>
      <c r="B29" s="313"/>
      <c r="C29" s="313"/>
      <c r="D29" s="313"/>
      <c r="E29" s="66"/>
      <c r="F29" s="32"/>
      <c r="G29" s="32"/>
      <c r="J29" s="33"/>
    </row>
    <row r="30" spans="1:13" customFormat="1" ht="17.25" customHeight="1" x14ac:dyDescent="0.3">
      <c r="A30" s="314" t="s">
        <v>411</v>
      </c>
      <c r="B30" s="314"/>
      <c r="C30" s="314"/>
      <c r="D30" s="314"/>
      <c r="E30" s="67"/>
      <c r="F30" s="32"/>
      <c r="G30" s="32"/>
      <c r="J30" s="33"/>
    </row>
    <row r="31" spans="1:13" customFormat="1" ht="6" customHeight="1" x14ac:dyDescent="0.3">
      <c r="A31" s="67"/>
      <c r="B31" s="67"/>
      <c r="C31" s="67"/>
      <c r="D31" s="67"/>
      <c r="E31" s="67"/>
      <c r="F31" s="32"/>
      <c r="G31" s="32"/>
      <c r="J31" s="33"/>
    </row>
    <row r="32" spans="1:13" customFormat="1" ht="31.5" customHeight="1" x14ac:dyDescent="0.25">
      <c r="A32" s="314" t="s">
        <v>412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</row>
    <row r="33" spans="1:18" customFormat="1" ht="31.5" customHeight="1" x14ac:dyDescent="0.25">
      <c r="A33" s="314" t="s">
        <v>1351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</row>
    <row r="34" spans="1:18" s="56" customFormat="1" ht="31.5" customHeight="1" x14ac:dyDescent="0.25">
      <c r="A34" s="315" t="s">
        <v>813</v>
      </c>
      <c r="B34" s="315"/>
      <c r="C34" s="315"/>
      <c r="D34" s="315"/>
      <c r="E34" s="315"/>
      <c r="F34" s="315"/>
      <c r="G34" s="315"/>
      <c r="H34" s="315"/>
      <c r="I34" s="315"/>
      <c r="J34" s="315"/>
      <c r="K34" s="315"/>
    </row>
    <row r="35" spans="1:18" customFormat="1" ht="10.5" customHeight="1" x14ac:dyDescent="0.25">
      <c r="A35" s="35"/>
      <c r="B35" s="36"/>
      <c r="C35" s="37"/>
      <c r="D35" s="38"/>
      <c r="E35" s="35"/>
      <c r="F35" s="39"/>
      <c r="G35" s="39"/>
      <c r="H35" s="35"/>
      <c r="I35" s="37"/>
      <c r="J35" s="40"/>
    </row>
    <row r="36" spans="1:18" s="43" customFormat="1" ht="18" customHeight="1" x14ac:dyDescent="0.2">
      <c r="A36" s="310" t="s">
        <v>401</v>
      </c>
      <c r="B36" s="310" t="s">
        <v>413</v>
      </c>
      <c r="C36" s="306" t="s">
        <v>414</v>
      </c>
      <c r="D36" s="307"/>
      <c r="E36" s="310" t="s">
        <v>415</v>
      </c>
      <c r="F36" s="41" t="s">
        <v>416</v>
      </c>
      <c r="G36" s="41" t="s">
        <v>735</v>
      </c>
      <c r="H36" s="41" t="s">
        <v>417</v>
      </c>
      <c r="I36" s="41" t="s">
        <v>418</v>
      </c>
      <c r="J36" s="42" t="s">
        <v>419</v>
      </c>
      <c r="K36" s="310" t="s">
        <v>420</v>
      </c>
    </row>
    <row r="37" spans="1:18" s="43" customFormat="1" ht="18" customHeight="1" x14ac:dyDescent="0.2">
      <c r="A37" s="311"/>
      <c r="B37" s="311"/>
      <c r="C37" s="308"/>
      <c r="D37" s="309"/>
      <c r="E37" s="311"/>
      <c r="F37" s="44" t="s">
        <v>421</v>
      </c>
      <c r="G37" s="44" t="s">
        <v>709</v>
      </c>
      <c r="H37" s="44" t="s">
        <v>422</v>
      </c>
      <c r="I37" s="44" t="s">
        <v>423</v>
      </c>
      <c r="J37" s="45" t="s">
        <v>424</v>
      </c>
      <c r="K37" s="311"/>
    </row>
    <row r="38" spans="1:18" s="96" customFormat="1" ht="25.5" customHeight="1" x14ac:dyDescent="0.25">
      <c r="A38" s="199">
        <v>1</v>
      </c>
      <c r="B38" s="191" t="s">
        <v>945</v>
      </c>
      <c r="C38" s="192" t="s">
        <v>946</v>
      </c>
      <c r="D38" s="193" t="s">
        <v>218</v>
      </c>
      <c r="E38" s="194" t="s">
        <v>947</v>
      </c>
      <c r="F38" s="195">
        <v>3.53</v>
      </c>
      <c r="G38" s="178">
        <v>84</v>
      </c>
      <c r="H38" s="120" t="s">
        <v>405</v>
      </c>
      <c r="I38" s="120" t="s">
        <v>406</v>
      </c>
      <c r="J38" s="121">
        <v>960000</v>
      </c>
      <c r="K38" s="121"/>
      <c r="L38" s="121"/>
      <c r="M38" s="194" t="s">
        <v>948</v>
      </c>
      <c r="N38" s="189">
        <v>18</v>
      </c>
      <c r="O38" s="189">
        <v>15</v>
      </c>
      <c r="P38" s="189">
        <v>15</v>
      </c>
      <c r="Q38" s="189">
        <v>8.51</v>
      </c>
    </row>
    <row r="39" spans="1:18" s="96" customFormat="1" ht="25.5" customHeight="1" x14ac:dyDescent="0.25">
      <c r="A39" s="199">
        <v>2</v>
      </c>
      <c r="B39" s="191" t="s">
        <v>949</v>
      </c>
      <c r="C39" s="192" t="s">
        <v>39</v>
      </c>
      <c r="D39" s="193" t="s">
        <v>25</v>
      </c>
      <c r="E39" s="194" t="s">
        <v>950</v>
      </c>
      <c r="F39" s="195">
        <v>3.47</v>
      </c>
      <c r="G39" s="178">
        <v>85</v>
      </c>
      <c r="H39" s="120" t="s">
        <v>405</v>
      </c>
      <c r="I39" s="120" t="s">
        <v>406</v>
      </c>
      <c r="J39" s="121">
        <v>960000</v>
      </c>
      <c r="K39" s="121"/>
      <c r="L39" s="121"/>
      <c r="M39" s="194" t="s">
        <v>948</v>
      </c>
      <c r="N39" s="189">
        <v>18</v>
      </c>
      <c r="O39" s="189">
        <v>15</v>
      </c>
      <c r="P39" s="189">
        <v>15</v>
      </c>
      <c r="Q39" s="189">
        <v>8.5299999999999994</v>
      </c>
    </row>
    <row r="40" spans="1:18" ht="26.25" customHeight="1" x14ac:dyDescent="0.25">
      <c r="A40" s="316" t="s">
        <v>425</v>
      </c>
      <c r="B40" s="317"/>
      <c r="C40" s="317"/>
      <c r="D40" s="318"/>
      <c r="E40" s="46"/>
      <c r="F40" s="47"/>
      <c r="G40" s="47"/>
      <c r="H40" s="48"/>
      <c r="I40" s="48"/>
      <c r="J40" s="49">
        <f>SUM(J29:J39)</f>
        <v>1920000</v>
      </c>
      <c r="K40" s="50"/>
      <c r="L40" s="51"/>
      <c r="M40" s="6"/>
      <c r="N40" s="6"/>
      <c r="O40" s="6"/>
      <c r="P40" s="6"/>
      <c r="Q40" s="2"/>
      <c r="R40" s="2"/>
    </row>
    <row r="41" spans="1:18" ht="26.25" customHeight="1" x14ac:dyDescent="0.25">
      <c r="A41" s="349" t="s">
        <v>1382</v>
      </c>
      <c r="B41" s="349"/>
      <c r="C41" s="349"/>
      <c r="D41" s="349"/>
      <c r="E41" s="349"/>
      <c r="F41" s="349"/>
      <c r="G41" s="349"/>
      <c r="H41" s="349"/>
      <c r="I41" s="349"/>
      <c r="J41" s="349"/>
      <c r="K41" s="349"/>
      <c r="L41" s="11"/>
      <c r="M41" s="11"/>
      <c r="N41" s="11"/>
      <c r="O41" s="11"/>
      <c r="P41" s="11"/>
      <c r="Q41" s="2"/>
      <c r="R41" s="2"/>
    </row>
    <row r="42" spans="1:18" ht="18.75" customHeight="1" x14ac:dyDescent="0.25">
      <c r="A42" s="68"/>
      <c r="B42" s="68"/>
      <c r="C42" s="68"/>
      <c r="D42" s="68"/>
      <c r="E42" s="11"/>
      <c r="F42" s="12"/>
      <c r="G42" s="12"/>
      <c r="H42" s="57"/>
      <c r="I42" s="57"/>
      <c r="J42" s="58"/>
      <c r="K42" s="58"/>
      <c r="L42" s="11"/>
      <c r="M42" s="11"/>
      <c r="N42" s="11"/>
      <c r="O42" s="11"/>
      <c r="P42" s="11"/>
      <c r="Q42" s="2"/>
      <c r="R42" s="2"/>
    </row>
    <row r="43" spans="1:18" s="30" customFormat="1" x14ac:dyDescent="0.25">
      <c r="A43" s="312" t="s">
        <v>426</v>
      </c>
      <c r="B43" s="312"/>
      <c r="C43" s="312"/>
      <c r="D43" s="312" t="s">
        <v>711</v>
      </c>
      <c r="E43" s="312"/>
      <c r="F43" s="312"/>
      <c r="G43" s="312"/>
      <c r="H43" s="312"/>
      <c r="I43" s="312" t="s">
        <v>427</v>
      </c>
      <c r="J43" s="312"/>
      <c r="K43" s="312"/>
    </row>
    <row r="44" spans="1:18" s="30" customFormat="1" ht="18.75" x14ac:dyDescent="0.3">
      <c r="A44" s="52"/>
      <c r="B44" s="112"/>
      <c r="C44" s="52"/>
      <c r="D44" s="312" t="s">
        <v>712</v>
      </c>
      <c r="E44" s="312"/>
      <c r="F44" s="312"/>
      <c r="G44" s="312"/>
      <c r="H44" s="312"/>
      <c r="I44" s="314" t="s">
        <v>428</v>
      </c>
      <c r="J44" s="314"/>
      <c r="K44" s="314"/>
    </row>
    <row r="45" spans="1:18" s="30" customFormat="1" ht="67.5" customHeight="1" x14ac:dyDescent="0.25">
      <c r="B45" s="112"/>
      <c r="D45" s="30" t="s">
        <v>429</v>
      </c>
      <c r="M45" s="30">
        <v>1</v>
      </c>
    </row>
    <row r="46" spans="1:18" s="30" customFormat="1" x14ac:dyDescent="0.25">
      <c r="B46" s="112"/>
    </row>
    <row r="47" spans="1:18" s="30" customFormat="1" ht="17.25" customHeight="1" x14ac:dyDescent="0.25">
      <c r="A47" s="314" t="s">
        <v>430</v>
      </c>
      <c r="B47" s="314"/>
      <c r="C47" s="314"/>
      <c r="D47" s="314" t="s">
        <v>431</v>
      </c>
      <c r="E47" s="314"/>
      <c r="F47" s="314"/>
      <c r="G47" s="314"/>
      <c r="H47" s="314"/>
      <c r="I47" s="314" t="s">
        <v>432</v>
      </c>
      <c r="J47" s="314"/>
      <c r="K47" s="314"/>
    </row>
    <row r="55" spans="1:20" customFormat="1" ht="17.25" customHeight="1" x14ac:dyDescent="0.3">
      <c r="A55" s="313" t="s">
        <v>410</v>
      </c>
      <c r="B55" s="313"/>
      <c r="C55" s="313"/>
      <c r="D55" s="313"/>
      <c r="E55" s="66"/>
      <c r="F55" s="32"/>
      <c r="G55" s="32"/>
      <c r="J55" s="33"/>
    </row>
    <row r="56" spans="1:20" customFormat="1" ht="17.25" customHeight="1" x14ac:dyDescent="0.3">
      <c r="A56" s="314" t="s">
        <v>411</v>
      </c>
      <c r="B56" s="314"/>
      <c r="C56" s="314"/>
      <c r="D56" s="314"/>
      <c r="E56" s="67"/>
      <c r="F56" s="32"/>
      <c r="G56" s="32"/>
      <c r="J56" s="33"/>
    </row>
    <row r="57" spans="1:20" customFormat="1" ht="6" customHeight="1" x14ac:dyDescent="0.3">
      <c r="A57" s="67"/>
      <c r="B57" s="67"/>
      <c r="C57" s="67"/>
      <c r="D57" s="67"/>
      <c r="E57" s="67"/>
      <c r="F57" s="32"/>
      <c r="G57" s="32"/>
      <c r="J57" s="33"/>
    </row>
    <row r="58" spans="1:20" customFormat="1" ht="30" customHeight="1" x14ac:dyDescent="0.25">
      <c r="A58" s="314" t="s">
        <v>412</v>
      </c>
      <c r="B58" s="314"/>
      <c r="C58" s="314"/>
      <c r="D58" s="314"/>
      <c r="E58" s="314"/>
      <c r="F58" s="314"/>
      <c r="G58" s="314"/>
      <c r="H58" s="314"/>
      <c r="I58" s="314"/>
      <c r="J58" s="314"/>
      <c r="K58" s="314"/>
    </row>
    <row r="59" spans="1:20" customFormat="1" ht="30" customHeight="1" x14ac:dyDescent="0.25">
      <c r="A59" s="314" t="s">
        <v>1352</v>
      </c>
      <c r="B59" s="314"/>
      <c r="C59" s="314"/>
      <c r="D59" s="314"/>
      <c r="E59" s="314"/>
      <c r="F59" s="314"/>
      <c r="G59" s="314"/>
      <c r="H59" s="314"/>
      <c r="I59" s="314"/>
      <c r="J59" s="314"/>
      <c r="K59" s="314"/>
    </row>
    <row r="60" spans="1:20" s="56" customFormat="1" ht="30" customHeight="1" x14ac:dyDescent="0.25">
      <c r="A60" s="315" t="s">
        <v>813</v>
      </c>
      <c r="B60" s="315"/>
      <c r="C60" s="315"/>
      <c r="D60" s="315"/>
      <c r="E60" s="315"/>
      <c r="F60" s="315"/>
      <c r="G60" s="315"/>
      <c r="H60" s="315"/>
      <c r="I60" s="315"/>
      <c r="J60" s="315"/>
      <c r="K60" s="315"/>
    </row>
    <row r="61" spans="1:20" customFormat="1" ht="10.5" customHeight="1" x14ac:dyDescent="0.25">
      <c r="A61" s="35"/>
      <c r="B61" s="36"/>
      <c r="C61" s="37"/>
      <c r="D61" s="38"/>
      <c r="E61" s="35"/>
      <c r="F61" s="39"/>
      <c r="G61" s="39"/>
      <c r="H61" s="35"/>
      <c r="I61" s="37"/>
      <c r="J61" s="40"/>
    </row>
    <row r="62" spans="1:20" s="43" customFormat="1" ht="18" customHeight="1" x14ac:dyDescent="0.2">
      <c r="A62" s="310" t="s">
        <v>401</v>
      </c>
      <c r="B62" s="310" t="s">
        <v>413</v>
      </c>
      <c r="C62" s="306" t="s">
        <v>414</v>
      </c>
      <c r="D62" s="307"/>
      <c r="E62" s="310" t="s">
        <v>415</v>
      </c>
      <c r="F62" s="41" t="s">
        <v>416</v>
      </c>
      <c r="G62" s="41" t="s">
        <v>735</v>
      </c>
      <c r="H62" s="41" t="s">
        <v>417</v>
      </c>
      <c r="I62" s="41" t="s">
        <v>418</v>
      </c>
      <c r="J62" s="42" t="s">
        <v>419</v>
      </c>
      <c r="K62" s="310" t="s">
        <v>420</v>
      </c>
    </row>
    <row r="63" spans="1:20" s="43" customFormat="1" ht="18" customHeight="1" x14ac:dyDescent="0.2">
      <c r="A63" s="311"/>
      <c r="B63" s="311"/>
      <c r="C63" s="308"/>
      <c r="D63" s="309"/>
      <c r="E63" s="311"/>
      <c r="F63" s="44" t="s">
        <v>421</v>
      </c>
      <c r="G63" s="44" t="s">
        <v>709</v>
      </c>
      <c r="H63" s="44" t="s">
        <v>422</v>
      </c>
      <c r="I63" s="44" t="s">
        <v>423</v>
      </c>
      <c r="J63" s="45" t="s">
        <v>424</v>
      </c>
      <c r="K63" s="311"/>
    </row>
    <row r="64" spans="1:20" s="96" customFormat="1" ht="28.5" customHeight="1" x14ac:dyDescent="0.25">
      <c r="A64" s="199">
        <v>1</v>
      </c>
      <c r="B64" s="191" t="s">
        <v>951</v>
      </c>
      <c r="C64" s="192" t="s">
        <v>952</v>
      </c>
      <c r="D64" s="193" t="s">
        <v>8</v>
      </c>
      <c r="E64" s="194" t="s">
        <v>953</v>
      </c>
      <c r="F64" s="195">
        <v>3.56</v>
      </c>
      <c r="G64" s="178">
        <v>90</v>
      </c>
      <c r="H64" s="120" t="s">
        <v>442</v>
      </c>
      <c r="I64" s="120" t="s">
        <v>406</v>
      </c>
      <c r="J64" s="121">
        <v>960000</v>
      </c>
      <c r="K64" s="121"/>
      <c r="L64" s="121"/>
      <c r="M64" s="194" t="s">
        <v>954</v>
      </c>
      <c r="N64" s="189">
        <v>21</v>
      </c>
      <c r="O64" s="189">
        <v>18</v>
      </c>
      <c r="P64" s="189">
        <v>18</v>
      </c>
      <c r="Q64" s="189">
        <v>8.36</v>
      </c>
      <c r="T64" s="96">
        <f>154+70</f>
        <v>224</v>
      </c>
    </row>
    <row r="65" spans="1:18" s="96" customFormat="1" ht="28.5" customHeight="1" x14ac:dyDescent="0.25">
      <c r="A65" s="199">
        <v>2</v>
      </c>
      <c r="B65" s="191" t="s">
        <v>955</v>
      </c>
      <c r="C65" s="192" t="s">
        <v>956</v>
      </c>
      <c r="D65" s="193" t="s">
        <v>957</v>
      </c>
      <c r="E65" s="194" t="s">
        <v>958</v>
      </c>
      <c r="F65" s="195">
        <v>3.5</v>
      </c>
      <c r="G65" s="178">
        <v>92</v>
      </c>
      <c r="H65" s="120" t="s">
        <v>442</v>
      </c>
      <c r="I65" s="120" t="s">
        <v>406</v>
      </c>
      <c r="J65" s="121">
        <v>960000</v>
      </c>
      <c r="K65" s="121"/>
      <c r="L65" s="121"/>
      <c r="M65" s="194" t="s">
        <v>954</v>
      </c>
      <c r="N65" s="189">
        <v>21</v>
      </c>
      <c r="O65" s="189">
        <v>18</v>
      </c>
      <c r="P65" s="189">
        <v>18</v>
      </c>
      <c r="Q65" s="189">
        <v>8.27</v>
      </c>
    </row>
    <row r="66" spans="1:18" s="96" customFormat="1" ht="28.5" customHeight="1" x14ac:dyDescent="0.25">
      <c r="A66" s="199">
        <v>3</v>
      </c>
      <c r="B66" s="191" t="s">
        <v>959</v>
      </c>
      <c r="C66" s="192" t="s">
        <v>901</v>
      </c>
      <c r="D66" s="193" t="s">
        <v>960</v>
      </c>
      <c r="E66" s="194" t="s">
        <v>230</v>
      </c>
      <c r="F66" s="195">
        <v>3.44</v>
      </c>
      <c r="G66" s="178">
        <v>88</v>
      </c>
      <c r="H66" s="120" t="s">
        <v>405</v>
      </c>
      <c r="I66" s="120" t="s">
        <v>406</v>
      </c>
      <c r="J66" s="121">
        <v>960000</v>
      </c>
      <c r="K66" s="121"/>
      <c r="L66" s="121"/>
      <c r="M66" s="194" t="s">
        <v>954</v>
      </c>
      <c r="N66" s="189">
        <v>21</v>
      </c>
      <c r="O66" s="189">
        <v>18</v>
      </c>
      <c r="P66" s="189">
        <v>18</v>
      </c>
      <c r="Q66" s="189">
        <v>8.17</v>
      </c>
    </row>
    <row r="67" spans="1:18" s="96" customFormat="1" ht="28.5" customHeight="1" x14ac:dyDescent="0.25">
      <c r="A67" s="199">
        <v>4</v>
      </c>
      <c r="B67" s="191" t="s">
        <v>961</v>
      </c>
      <c r="C67" s="192" t="s">
        <v>962</v>
      </c>
      <c r="D67" s="193" t="s">
        <v>99</v>
      </c>
      <c r="E67" s="194" t="s">
        <v>854</v>
      </c>
      <c r="F67" s="195">
        <v>3.44</v>
      </c>
      <c r="G67" s="178">
        <v>86</v>
      </c>
      <c r="H67" s="120" t="s">
        <v>405</v>
      </c>
      <c r="I67" s="120" t="s">
        <v>406</v>
      </c>
      <c r="J67" s="121">
        <v>960000</v>
      </c>
      <c r="K67" s="121"/>
      <c r="L67" s="121"/>
      <c r="M67" s="194" t="s">
        <v>954</v>
      </c>
      <c r="N67" s="189">
        <v>21</v>
      </c>
      <c r="O67" s="189">
        <v>18</v>
      </c>
      <c r="P67" s="189">
        <v>18</v>
      </c>
      <c r="Q67" s="189">
        <v>8.06</v>
      </c>
    </row>
    <row r="68" spans="1:18" ht="26.25" customHeight="1" x14ac:dyDescent="0.25">
      <c r="A68" s="316" t="s">
        <v>425</v>
      </c>
      <c r="B68" s="317"/>
      <c r="C68" s="317"/>
      <c r="D68" s="318"/>
      <c r="E68" s="46"/>
      <c r="F68" s="47"/>
      <c r="G68" s="47"/>
      <c r="H68" s="48"/>
      <c r="I68" s="48"/>
      <c r="J68" s="49">
        <f>SUM(J55:J67)</f>
        <v>3840000</v>
      </c>
      <c r="K68" s="50"/>
      <c r="L68" s="51"/>
      <c r="M68" s="6"/>
      <c r="N68" s="6"/>
      <c r="O68" s="6"/>
      <c r="P68" s="6"/>
      <c r="Q68" s="2"/>
      <c r="R68" s="2"/>
    </row>
    <row r="69" spans="1:18" ht="18.75" customHeight="1" x14ac:dyDescent="0.25">
      <c r="A69" s="319" t="s">
        <v>1385</v>
      </c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11"/>
      <c r="M69" s="11"/>
      <c r="N69" s="11"/>
      <c r="O69" s="11"/>
      <c r="P69" s="11"/>
      <c r="Q69" s="2"/>
      <c r="R69" s="2"/>
    </row>
    <row r="70" spans="1:18" ht="18.75" customHeight="1" x14ac:dyDescent="0.25">
      <c r="A70" s="116"/>
      <c r="B70" s="116"/>
      <c r="C70" s="116"/>
      <c r="D70" s="116"/>
      <c r="E70" s="116"/>
      <c r="F70" s="116"/>
      <c r="G70" s="116"/>
      <c r="H70" s="116"/>
      <c r="I70" s="116"/>
      <c r="J70" s="116"/>
      <c r="K70" s="116"/>
      <c r="L70" s="11"/>
      <c r="M70" s="11"/>
      <c r="N70" s="11"/>
      <c r="O70" s="11"/>
      <c r="P70" s="11"/>
      <c r="Q70" s="2"/>
      <c r="R70" s="2"/>
    </row>
    <row r="71" spans="1:18" s="30" customFormat="1" x14ac:dyDescent="0.25">
      <c r="A71" s="312" t="s">
        <v>426</v>
      </c>
      <c r="B71" s="312"/>
      <c r="C71" s="312"/>
      <c r="D71" s="312" t="s">
        <v>711</v>
      </c>
      <c r="E71" s="312"/>
      <c r="F71" s="312"/>
      <c r="G71" s="312"/>
      <c r="H71" s="312"/>
      <c r="I71" s="312" t="s">
        <v>427</v>
      </c>
      <c r="J71" s="312"/>
      <c r="K71" s="312"/>
    </row>
    <row r="72" spans="1:18" s="30" customFormat="1" ht="18.75" x14ac:dyDescent="0.3">
      <c r="A72" s="52"/>
      <c r="B72" s="112"/>
      <c r="C72" s="52"/>
      <c r="D72" s="312" t="s">
        <v>712</v>
      </c>
      <c r="E72" s="312"/>
      <c r="F72" s="312"/>
      <c r="G72" s="312"/>
      <c r="H72" s="312"/>
      <c r="I72" s="314" t="s">
        <v>428</v>
      </c>
      <c r="J72" s="314"/>
      <c r="K72" s="314"/>
    </row>
    <row r="73" spans="1:18" s="30" customFormat="1" ht="44.25" customHeight="1" x14ac:dyDescent="0.25">
      <c r="B73" s="112"/>
      <c r="D73" s="30" t="s">
        <v>429</v>
      </c>
      <c r="M73" s="30">
        <v>1</v>
      </c>
    </row>
    <row r="74" spans="1:18" s="30" customFormat="1" x14ac:dyDescent="0.25">
      <c r="B74" s="112"/>
    </row>
    <row r="75" spans="1:18" s="30" customFormat="1" ht="17.25" customHeight="1" x14ac:dyDescent="0.25">
      <c r="A75" s="314" t="s">
        <v>430</v>
      </c>
      <c r="B75" s="314"/>
      <c r="C75" s="314"/>
      <c r="D75" s="314" t="s">
        <v>431</v>
      </c>
      <c r="E75" s="314"/>
      <c r="F75" s="314"/>
      <c r="G75" s="314"/>
      <c r="H75" s="314"/>
      <c r="I75" s="314" t="s">
        <v>432</v>
      </c>
      <c r="J75" s="314"/>
      <c r="K75" s="314"/>
    </row>
    <row r="83" spans="1:18" customFormat="1" ht="17.25" customHeight="1" x14ac:dyDescent="0.3">
      <c r="A83" s="313" t="s">
        <v>410</v>
      </c>
      <c r="B83" s="313"/>
      <c r="C83" s="313"/>
      <c r="D83" s="313"/>
      <c r="E83" s="66"/>
      <c r="F83" s="32"/>
      <c r="G83" s="32"/>
      <c r="J83" s="33"/>
    </row>
    <row r="84" spans="1:18" customFormat="1" ht="17.25" customHeight="1" x14ac:dyDescent="0.3">
      <c r="A84" s="314" t="s">
        <v>411</v>
      </c>
      <c r="B84" s="314"/>
      <c r="C84" s="314"/>
      <c r="D84" s="314"/>
      <c r="E84" s="67"/>
      <c r="F84" s="32"/>
      <c r="G84" s="32"/>
      <c r="J84" s="33"/>
    </row>
    <row r="85" spans="1:18" customFormat="1" ht="6" customHeight="1" x14ac:dyDescent="0.3">
      <c r="A85" s="67"/>
      <c r="B85" s="67"/>
      <c r="C85" s="67"/>
      <c r="D85" s="67"/>
      <c r="E85" s="67"/>
      <c r="F85" s="32"/>
      <c r="G85" s="32"/>
      <c r="J85" s="33"/>
    </row>
    <row r="86" spans="1:18" customFormat="1" ht="20.25" customHeight="1" x14ac:dyDescent="0.25">
      <c r="A86" s="314" t="s">
        <v>412</v>
      </c>
      <c r="B86" s="314"/>
      <c r="C86" s="314"/>
      <c r="D86" s="314"/>
      <c r="E86" s="314"/>
      <c r="F86" s="314"/>
      <c r="G86" s="314"/>
      <c r="H86" s="314"/>
      <c r="I86" s="314"/>
      <c r="J86" s="314"/>
      <c r="K86" s="314"/>
    </row>
    <row r="87" spans="1:18" customFormat="1" ht="20.25" customHeight="1" x14ac:dyDescent="0.25">
      <c r="A87" s="314" t="s">
        <v>1353</v>
      </c>
      <c r="B87" s="314"/>
      <c r="C87" s="314"/>
      <c r="D87" s="314"/>
      <c r="E87" s="314"/>
      <c r="F87" s="314"/>
      <c r="G87" s="314"/>
      <c r="H87" s="314"/>
      <c r="I87" s="314"/>
      <c r="J87" s="314"/>
      <c r="K87" s="314"/>
    </row>
    <row r="88" spans="1:18" s="56" customFormat="1" ht="17.25" customHeight="1" x14ac:dyDescent="0.25">
      <c r="A88" s="315" t="s">
        <v>813</v>
      </c>
      <c r="B88" s="315"/>
      <c r="C88" s="315"/>
      <c r="D88" s="315"/>
      <c r="E88" s="315"/>
      <c r="F88" s="315"/>
      <c r="G88" s="315"/>
      <c r="H88" s="315"/>
      <c r="I88" s="315"/>
      <c r="J88" s="315"/>
      <c r="K88" s="315"/>
    </row>
    <row r="89" spans="1:18" customFormat="1" ht="10.5" customHeight="1" x14ac:dyDescent="0.25">
      <c r="A89" s="35"/>
      <c r="B89" s="36"/>
      <c r="C89" s="37"/>
      <c r="D89" s="38"/>
      <c r="E89" s="35"/>
      <c r="F89" s="39"/>
      <c r="G89" s="39"/>
      <c r="H89" s="35"/>
      <c r="I89" s="37"/>
      <c r="J89" s="40"/>
    </row>
    <row r="90" spans="1:18" s="43" customFormat="1" ht="18" customHeight="1" x14ac:dyDescent="0.2">
      <c r="A90" s="310" t="s">
        <v>401</v>
      </c>
      <c r="B90" s="310" t="s">
        <v>413</v>
      </c>
      <c r="C90" s="306" t="s">
        <v>414</v>
      </c>
      <c r="D90" s="307"/>
      <c r="E90" s="310" t="s">
        <v>415</v>
      </c>
      <c r="F90" s="41" t="s">
        <v>416</v>
      </c>
      <c r="G90" s="41" t="s">
        <v>735</v>
      </c>
      <c r="H90" s="41" t="s">
        <v>417</v>
      </c>
      <c r="I90" s="41" t="s">
        <v>418</v>
      </c>
      <c r="J90" s="42" t="s">
        <v>419</v>
      </c>
      <c r="K90" s="310" t="s">
        <v>420</v>
      </c>
    </row>
    <row r="91" spans="1:18" s="43" customFormat="1" ht="18" customHeight="1" x14ac:dyDescent="0.2">
      <c r="A91" s="311"/>
      <c r="B91" s="311"/>
      <c r="C91" s="308"/>
      <c r="D91" s="309"/>
      <c r="E91" s="311"/>
      <c r="F91" s="44" t="s">
        <v>421</v>
      </c>
      <c r="G91" s="44" t="s">
        <v>709</v>
      </c>
      <c r="H91" s="44" t="s">
        <v>422</v>
      </c>
      <c r="I91" s="44" t="s">
        <v>423</v>
      </c>
      <c r="J91" s="45" t="s">
        <v>424</v>
      </c>
      <c r="K91" s="311"/>
    </row>
    <row r="92" spans="1:18" s="96" customFormat="1" ht="22.5" customHeight="1" x14ac:dyDescent="0.25">
      <c r="A92" s="199">
        <v>1</v>
      </c>
      <c r="B92" s="191" t="s">
        <v>963</v>
      </c>
      <c r="C92" s="192" t="s">
        <v>964</v>
      </c>
      <c r="D92" s="193" t="s">
        <v>494</v>
      </c>
      <c r="E92" s="194" t="s">
        <v>965</v>
      </c>
      <c r="F92" s="195">
        <v>3.72</v>
      </c>
      <c r="G92" s="178">
        <v>90</v>
      </c>
      <c r="H92" s="120" t="s">
        <v>442</v>
      </c>
      <c r="I92" s="120" t="s">
        <v>442</v>
      </c>
      <c r="J92" s="121">
        <v>1050000</v>
      </c>
      <c r="K92" s="121"/>
      <c r="L92" s="121"/>
      <c r="M92" s="194" t="s">
        <v>966</v>
      </c>
      <c r="N92" s="189">
        <v>21</v>
      </c>
      <c r="O92" s="189">
        <v>18</v>
      </c>
      <c r="P92" s="189">
        <v>18</v>
      </c>
      <c r="Q92" s="189">
        <v>8.4</v>
      </c>
    </row>
    <row r="93" spans="1:18" s="96" customFormat="1" ht="22.5" customHeight="1" x14ac:dyDescent="0.25">
      <c r="A93" s="199">
        <v>2</v>
      </c>
      <c r="B93" s="191" t="s">
        <v>967</v>
      </c>
      <c r="C93" s="192" t="s">
        <v>968</v>
      </c>
      <c r="D93" s="193" t="s">
        <v>43</v>
      </c>
      <c r="E93" s="194" t="s">
        <v>969</v>
      </c>
      <c r="F93" s="195">
        <v>3.56</v>
      </c>
      <c r="G93" s="178">
        <v>87</v>
      </c>
      <c r="H93" s="120" t="s">
        <v>405</v>
      </c>
      <c r="I93" s="120" t="s">
        <v>406</v>
      </c>
      <c r="J93" s="121">
        <v>960000</v>
      </c>
      <c r="K93" s="121"/>
      <c r="L93" s="121"/>
      <c r="M93" s="194" t="s">
        <v>966</v>
      </c>
      <c r="N93" s="189">
        <v>21</v>
      </c>
      <c r="O93" s="189">
        <v>18</v>
      </c>
      <c r="P93" s="189">
        <v>18</v>
      </c>
      <c r="Q93" s="189">
        <v>8.6300000000000008</v>
      </c>
    </row>
    <row r="94" spans="1:18" s="96" customFormat="1" ht="22.5" customHeight="1" x14ac:dyDescent="0.25">
      <c r="A94" s="199">
        <v>3</v>
      </c>
      <c r="B94" s="191" t="s">
        <v>970</v>
      </c>
      <c r="C94" s="192" t="s">
        <v>3</v>
      </c>
      <c r="D94" s="193" t="s">
        <v>971</v>
      </c>
      <c r="E94" s="194" t="s">
        <v>972</v>
      </c>
      <c r="F94" s="195">
        <v>3.56</v>
      </c>
      <c r="G94" s="178">
        <v>87</v>
      </c>
      <c r="H94" s="120" t="s">
        <v>405</v>
      </c>
      <c r="I94" s="120" t="s">
        <v>406</v>
      </c>
      <c r="J94" s="121">
        <v>960000</v>
      </c>
      <c r="K94" s="121"/>
      <c r="L94" s="121"/>
      <c r="M94" s="194" t="s">
        <v>966</v>
      </c>
      <c r="N94" s="189">
        <v>21</v>
      </c>
      <c r="O94" s="189">
        <v>18</v>
      </c>
      <c r="P94" s="189">
        <v>18</v>
      </c>
      <c r="Q94" s="189">
        <v>8.34</v>
      </c>
    </row>
    <row r="95" spans="1:18" s="96" customFormat="1" ht="22.5" customHeight="1" x14ac:dyDescent="0.25">
      <c r="A95" s="199">
        <v>4</v>
      </c>
      <c r="B95" s="191" t="s">
        <v>973</v>
      </c>
      <c r="C95" s="192" t="s">
        <v>974</v>
      </c>
      <c r="D95" s="193" t="s">
        <v>1</v>
      </c>
      <c r="E95" s="194" t="s">
        <v>975</v>
      </c>
      <c r="F95" s="195">
        <v>3.44</v>
      </c>
      <c r="G95" s="178">
        <v>87</v>
      </c>
      <c r="H95" s="120" t="s">
        <v>405</v>
      </c>
      <c r="I95" s="120" t="s">
        <v>406</v>
      </c>
      <c r="J95" s="121">
        <v>960000</v>
      </c>
      <c r="K95" s="121"/>
      <c r="L95" s="121"/>
      <c r="M95" s="194" t="s">
        <v>966</v>
      </c>
      <c r="N95" s="189">
        <v>21</v>
      </c>
      <c r="O95" s="189">
        <v>18</v>
      </c>
      <c r="P95" s="189">
        <v>18</v>
      </c>
      <c r="Q95" s="189">
        <v>8.31</v>
      </c>
    </row>
    <row r="96" spans="1:18" ht="26.25" customHeight="1" x14ac:dyDescent="0.25">
      <c r="A96" s="316" t="s">
        <v>425</v>
      </c>
      <c r="B96" s="317"/>
      <c r="C96" s="317"/>
      <c r="D96" s="318"/>
      <c r="E96" s="46"/>
      <c r="F96" s="47"/>
      <c r="G96" s="47"/>
      <c r="H96" s="48"/>
      <c r="I96" s="48"/>
      <c r="J96" s="49">
        <f>SUM(J83:J95)</f>
        <v>3930000</v>
      </c>
      <c r="K96" s="50"/>
      <c r="L96" s="51"/>
      <c r="M96" s="6"/>
      <c r="N96" s="6"/>
      <c r="O96" s="6"/>
      <c r="P96" s="6"/>
      <c r="Q96" s="2"/>
      <c r="R96" s="2"/>
    </row>
    <row r="97" spans="1:18" ht="34.5" customHeight="1" x14ac:dyDescent="0.25">
      <c r="A97" s="319" t="s">
        <v>1386</v>
      </c>
      <c r="B97" s="319"/>
      <c r="C97" s="319"/>
      <c r="D97" s="319"/>
      <c r="E97" s="319"/>
      <c r="F97" s="319"/>
      <c r="G97" s="319"/>
      <c r="H97" s="319"/>
      <c r="I97" s="319"/>
      <c r="J97" s="319"/>
      <c r="K97" s="319"/>
      <c r="L97" s="11"/>
      <c r="M97" s="11"/>
      <c r="N97" s="11"/>
      <c r="O97" s="11"/>
      <c r="P97" s="11"/>
      <c r="Q97" s="2"/>
      <c r="R97" s="2"/>
    </row>
    <row r="98" spans="1:18" s="30" customFormat="1" x14ac:dyDescent="0.25">
      <c r="A98" s="312" t="s">
        <v>426</v>
      </c>
      <c r="B98" s="312"/>
      <c r="C98" s="312"/>
      <c r="D98" s="312" t="s">
        <v>711</v>
      </c>
      <c r="E98" s="312"/>
      <c r="F98" s="312"/>
      <c r="G98" s="312"/>
      <c r="H98" s="312"/>
      <c r="I98" s="312" t="s">
        <v>427</v>
      </c>
      <c r="J98" s="312"/>
      <c r="K98" s="312"/>
    </row>
    <row r="99" spans="1:18" s="30" customFormat="1" ht="18.75" x14ac:dyDescent="0.3">
      <c r="A99" s="52"/>
      <c r="B99" s="112"/>
      <c r="C99" s="52"/>
      <c r="D99" s="312" t="s">
        <v>712</v>
      </c>
      <c r="E99" s="312"/>
      <c r="F99" s="312"/>
      <c r="G99" s="312"/>
      <c r="H99" s="312"/>
      <c r="I99" s="314" t="s">
        <v>428</v>
      </c>
      <c r="J99" s="314"/>
      <c r="K99" s="314"/>
    </row>
    <row r="100" spans="1:18" s="30" customFormat="1" ht="39" customHeight="1" x14ac:dyDescent="0.25">
      <c r="B100" s="112"/>
      <c r="D100" s="30" t="s">
        <v>429</v>
      </c>
      <c r="M100" s="30">
        <v>1</v>
      </c>
    </row>
    <row r="101" spans="1:18" s="30" customFormat="1" x14ac:dyDescent="0.25">
      <c r="B101" s="112"/>
    </row>
    <row r="102" spans="1:18" s="30" customFormat="1" ht="17.25" customHeight="1" x14ac:dyDescent="0.25">
      <c r="A102" s="314" t="s">
        <v>430</v>
      </c>
      <c r="B102" s="314"/>
      <c r="C102" s="314"/>
      <c r="D102" s="314" t="s">
        <v>431</v>
      </c>
      <c r="E102" s="314"/>
      <c r="F102" s="314"/>
      <c r="G102" s="314"/>
      <c r="H102" s="314"/>
      <c r="I102" s="314" t="s">
        <v>432</v>
      </c>
      <c r="J102" s="314"/>
      <c r="K102" s="314"/>
    </row>
  </sheetData>
  <mergeCells count="80">
    <mergeCell ref="A8:A9"/>
    <mergeCell ref="B8:B9"/>
    <mergeCell ref="C8:D9"/>
    <mergeCell ref="E8:E9"/>
    <mergeCell ref="K8:K9"/>
    <mergeCell ref="A1:D1"/>
    <mergeCell ref="A2:D2"/>
    <mergeCell ref="A4:K4"/>
    <mergeCell ref="A5:K5"/>
    <mergeCell ref="A6:K6"/>
    <mergeCell ref="A21:C21"/>
    <mergeCell ref="D21:H21"/>
    <mergeCell ref="I21:K21"/>
    <mergeCell ref="A14:D14"/>
    <mergeCell ref="A17:C17"/>
    <mergeCell ref="D17:H17"/>
    <mergeCell ref="I17:K17"/>
    <mergeCell ref="I18:K18"/>
    <mergeCell ref="D18:H18"/>
    <mergeCell ref="A15:K15"/>
    <mergeCell ref="A29:D29"/>
    <mergeCell ref="A30:D30"/>
    <mergeCell ref="A32:K32"/>
    <mergeCell ref="A33:K33"/>
    <mergeCell ref="A34:K34"/>
    <mergeCell ref="A36:A37"/>
    <mergeCell ref="B36:B37"/>
    <mergeCell ref="C36:D37"/>
    <mergeCell ref="E36:E37"/>
    <mergeCell ref="K36:K37"/>
    <mergeCell ref="A40:D40"/>
    <mergeCell ref="A43:C43"/>
    <mergeCell ref="D43:H43"/>
    <mergeCell ref="I43:K43"/>
    <mergeCell ref="D44:H44"/>
    <mergeCell ref="I44:K44"/>
    <mergeCell ref="A41:K41"/>
    <mergeCell ref="A47:C47"/>
    <mergeCell ref="D47:H47"/>
    <mergeCell ref="I47:K47"/>
    <mergeCell ref="A55:D55"/>
    <mergeCell ref="A56:D56"/>
    <mergeCell ref="A58:K58"/>
    <mergeCell ref="A59:K59"/>
    <mergeCell ref="A60:K60"/>
    <mergeCell ref="A62:A63"/>
    <mergeCell ref="B62:B63"/>
    <mergeCell ref="C62:D63"/>
    <mergeCell ref="E62:E63"/>
    <mergeCell ref="K62:K63"/>
    <mergeCell ref="A68:D68"/>
    <mergeCell ref="A71:C71"/>
    <mergeCell ref="D71:H71"/>
    <mergeCell ref="I71:K71"/>
    <mergeCell ref="D72:H72"/>
    <mergeCell ref="I72:K72"/>
    <mergeCell ref="A69:K69"/>
    <mergeCell ref="A75:C75"/>
    <mergeCell ref="D75:H75"/>
    <mergeCell ref="I75:K75"/>
    <mergeCell ref="A83:D83"/>
    <mergeCell ref="A84:D84"/>
    <mergeCell ref="A86:K86"/>
    <mergeCell ref="A87:K87"/>
    <mergeCell ref="A88:K88"/>
    <mergeCell ref="A90:A91"/>
    <mergeCell ref="B90:B91"/>
    <mergeCell ref="C90:D91"/>
    <mergeCell ref="E90:E91"/>
    <mergeCell ref="K90:K91"/>
    <mergeCell ref="A102:C102"/>
    <mergeCell ref="D102:H102"/>
    <mergeCell ref="I102:K102"/>
    <mergeCell ref="A96:D96"/>
    <mergeCell ref="A98:C98"/>
    <mergeCell ref="D98:H98"/>
    <mergeCell ref="I98:K98"/>
    <mergeCell ref="D99:H99"/>
    <mergeCell ref="I99:K99"/>
    <mergeCell ref="A97:K97"/>
  </mergeCells>
  <pageMargins left="1.32" right="0.2" top="0.35" bottom="0.2" header="0.5" footer="0.2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"/>
  <sheetViews>
    <sheetView topLeftCell="A28" workbookViewId="0">
      <selection activeCell="A40" sqref="A40:K40"/>
    </sheetView>
  </sheetViews>
  <sheetFormatPr defaultRowHeight="15.75" x14ac:dyDescent="0.25"/>
  <cols>
    <col min="1" max="1" width="4.7109375" style="1" customWidth="1"/>
    <col min="2" max="2" width="16.42578125" style="2" customWidth="1"/>
    <col min="3" max="3" width="22.140625" style="2" customWidth="1"/>
    <col min="4" max="4" width="9" style="2" customWidth="1"/>
    <col min="5" max="5" width="12.42578125" style="1" customWidth="1"/>
    <col min="6" max="6" width="8.140625" style="1" customWidth="1"/>
    <col min="7" max="7" width="7.42578125" style="1" customWidth="1"/>
    <col min="8" max="9" width="11.5703125" style="2" customWidth="1"/>
    <col min="10" max="10" width="14.28515625" style="24" customWidth="1"/>
    <col min="11" max="11" width="12.28515625" style="24" customWidth="1"/>
    <col min="12" max="12" width="9.140625" style="2"/>
    <col min="13" max="13" width="7.85546875" style="1" customWidth="1"/>
    <col min="14" max="16" width="5" style="1" customWidth="1"/>
    <col min="17" max="17" width="7" style="1" customWidth="1"/>
    <col min="18" max="18" width="5.28515625" style="1" customWidth="1"/>
    <col min="19" max="19" width="14.5703125" style="2" bestFit="1" customWidth="1"/>
    <col min="20" max="16384" width="9.140625" style="2"/>
  </cols>
  <sheetData>
    <row r="1" spans="1:17" customFormat="1" ht="17.25" customHeight="1" x14ac:dyDescent="0.3">
      <c r="A1" s="313" t="s">
        <v>410</v>
      </c>
      <c r="B1" s="313"/>
      <c r="C1" s="313"/>
      <c r="D1" s="313"/>
      <c r="E1" s="66"/>
      <c r="F1" s="32"/>
      <c r="G1" s="32"/>
      <c r="J1" s="33"/>
    </row>
    <row r="2" spans="1:17" customFormat="1" ht="17.25" customHeight="1" x14ac:dyDescent="0.3">
      <c r="A2" s="314" t="s">
        <v>411</v>
      </c>
      <c r="B2" s="314"/>
      <c r="C2" s="314"/>
      <c r="D2" s="314"/>
      <c r="E2" s="67"/>
      <c r="F2" s="32"/>
      <c r="G2" s="32"/>
      <c r="J2" s="33"/>
    </row>
    <row r="3" spans="1:17" customFormat="1" ht="6" customHeight="1" x14ac:dyDescent="0.3">
      <c r="A3" s="67"/>
      <c r="B3" s="67"/>
      <c r="C3" s="67"/>
      <c r="D3" s="67"/>
      <c r="E3" s="67"/>
      <c r="F3" s="32"/>
      <c r="G3" s="32"/>
      <c r="J3" s="33"/>
    </row>
    <row r="4" spans="1:17" customFormat="1" ht="20.25" customHeight="1" x14ac:dyDescent="0.25">
      <c r="A4" s="314" t="s">
        <v>412</v>
      </c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17" customFormat="1" ht="20.25" customHeight="1" x14ac:dyDescent="0.25">
      <c r="A5" s="314" t="s">
        <v>1354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</row>
    <row r="6" spans="1:17" s="56" customFormat="1" ht="17.25" customHeight="1" x14ac:dyDescent="0.25">
      <c r="A6" s="315" t="s">
        <v>813</v>
      </c>
      <c r="B6" s="315"/>
      <c r="C6" s="315"/>
      <c r="D6" s="315"/>
      <c r="E6" s="315"/>
      <c r="F6" s="315"/>
      <c r="G6" s="315"/>
      <c r="H6" s="315"/>
      <c r="I6" s="315"/>
      <c r="J6" s="315"/>
      <c r="K6" s="315"/>
    </row>
    <row r="7" spans="1:17" customFormat="1" ht="10.5" customHeight="1" x14ac:dyDescent="0.25">
      <c r="A7" s="35"/>
      <c r="B7" s="36"/>
      <c r="C7" s="37"/>
      <c r="D7" s="38"/>
      <c r="E7" s="35"/>
      <c r="F7" s="39"/>
      <c r="G7" s="39"/>
      <c r="H7" s="35"/>
      <c r="I7" s="37"/>
      <c r="J7" s="40"/>
    </row>
    <row r="8" spans="1:17" s="43" customFormat="1" ht="18" customHeight="1" x14ac:dyDescent="0.2">
      <c r="A8" s="310" t="s">
        <v>401</v>
      </c>
      <c r="B8" s="310" t="s">
        <v>413</v>
      </c>
      <c r="C8" s="306" t="s">
        <v>414</v>
      </c>
      <c r="D8" s="307"/>
      <c r="E8" s="310" t="s">
        <v>415</v>
      </c>
      <c r="F8" s="41" t="s">
        <v>416</v>
      </c>
      <c r="G8" s="41" t="s">
        <v>735</v>
      </c>
      <c r="H8" s="41" t="s">
        <v>417</v>
      </c>
      <c r="I8" s="41" t="s">
        <v>418</v>
      </c>
      <c r="J8" s="42" t="s">
        <v>419</v>
      </c>
      <c r="K8" s="310" t="s">
        <v>420</v>
      </c>
    </row>
    <row r="9" spans="1:17" s="43" customFormat="1" ht="18" customHeight="1" x14ac:dyDescent="0.2">
      <c r="A9" s="311"/>
      <c r="B9" s="311"/>
      <c r="C9" s="308"/>
      <c r="D9" s="309"/>
      <c r="E9" s="311"/>
      <c r="F9" s="44" t="s">
        <v>421</v>
      </c>
      <c r="G9" s="44" t="s">
        <v>709</v>
      </c>
      <c r="H9" s="44" t="s">
        <v>422</v>
      </c>
      <c r="I9" s="44" t="s">
        <v>423</v>
      </c>
      <c r="J9" s="45" t="s">
        <v>424</v>
      </c>
      <c r="K9" s="311"/>
    </row>
    <row r="10" spans="1:17" s="96" customFormat="1" ht="23.25" customHeight="1" x14ac:dyDescent="0.25">
      <c r="A10" s="199">
        <v>1</v>
      </c>
      <c r="B10" s="191" t="s">
        <v>976</v>
      </c>
      <c r="C10" s="192" t="s">
        <v>977</v>
      </c>
      <c r="D10" s="193" t="s">
        <v>158</v>
      </c>
      <c r="E10" s="194" t="s">
        <v>978</v>
      </c>
      <c r="F10" s="195">
        <v>3.71</v>
      </c>
      <c r="G10" s="178">
        <v>93</v>
      </c>
      <c r="H10" s="120" t="s">
        <v>442</v>
      </c>
      <c r="I10" s="120" t="s">
        <v>442</v>
      </c>
      <c r="J10" s="121">
        <v>1050000</v>
      </c>
      <c r="K10" s="121"/>
      <c r="L10" s="121"/>
      <c r="M10" s="194" t="s">
        <v>979</v>
      </c>
      <c r="N10" s="189">
        <v>21</v>
      </c>
      <c r="O10" s="189">
        <v>17</v>
      </c>
      <c r="P10" s="189">
        <v>17</v>
      </c>
      <c r="Q10" s="189">
        <v>8.5399999999999991</v>
      </c>
    </row>
    <row r="11" spans="1:17" s="96" customFormat="1" ht="23.25" customHeight="1" x14ac:dyDescent="0.25">
      <c r="A11" s="199">
        <v>2</v>
      </c>
      <c r="B11" s="191" t="s">
        <v>980</v>
      </c>
      <c r="C11" s="192" t="s">
        <v>981</v>
      </c>
      <c r="D11" s="193" t="s">
        <v>11</v>
      </c>
      <c r="E11" s="194" t="s">
        <v>982</v>
      </c>
      <c r="F11" s="195">
        <v>3.82</v>
      </c>
      <c r="G11" s="178">
        <v>86</v>
      </c>
      <c r="H11" s="120" t="s">
        <v>468</v>
      </c>
      <c r="I11" s="120" t="s">
        <v>406</v>
      </c>
      <c r="J11" s="121">
        <v>960000</v>
      </c>
      <c r="K11" s="121"/>
      <c r="L11" s="121"/>
      <c r="M11" s="194" t="s">
        <v>979</v>
      </c>
      <c r="N11" s="189">
        <v>21</v>
      </c>
      <c r="O11" s="189">
        <v>17</v>
      </c>
      <c r="P11" s="189">
        <v>17</v>
      </c>
      <c r="Q11" s="189">
        <v>8.68</v>
      </c>
    </row>
    <row r="12" spans="1:17" s="96" customFormat="1" ht="23.25" customHeight="1" x14ac:dyDescent="0.25">
      <c r="A12" s="199">
        <v>3</v>
      </c>
      <c r="B12" s="191" t="s">
        <v>983</v>
      </c>
      <c r="C12" s="192" t="s">
        <v>2</v>
      </c>
      <c r="D12" s="193" t="s">
        <v>984</v>
      </c>
      <c r="E12" s="194" t="s">
        <v>985</v>
      </c>
      <c r="F12" s="195">
        <v>3.82</v>
      </c>
      <c r="G12" s="178">
        <v>87</v>
      </c>
      <c r="H12" s="120" t="s">
        <v>468</v>
      </c>
      <c r="I12" s="120" t="s">
        <v>406</v>
      </c>
      <c r="J12" s="121">
        <v>960000</v>
      </c>
      <c r="K12" s="121"/>
      <c r="L12" s="121"/>
      <c r="M12" s="194" t="s">
        <v>979</v>
      </c>
      <c r="N12" s="189">
        <v>21</v>
      </c>
      <c r="O12" s="189">
        <v>17</v>
      </c>
      <c r="P12" s="189">
        <v>17</v>
      </c>
      <c r="Q12" s="189">
        <v>8.5</v>
      </c>
    </row>
    <row r="13" spans="1:17" s="96" customFormat="1" ht="23.25" customHeight="1" x14ac:dyDescent="0.25">
      <c r="A13" s="199">
        <v>4</v>
      </c>
      <c r="B13" s="191" t="s">
        <v>986</v>
      </c>
      <c r="C13" s="192" t="s">
        <v>987</v>
      </c>
      <c r="D13" s="193" t="s">
        <v>494</v>
      </c>
      <c r="E13" s="194" t="s">
        <v>988</v>
      </c>
      <c r="F13" s="195">
        <v>3.71</v>
      </c>
      <c r="G13" s="178">
        <v>85</v>
      </c>
      <c r="H13" s="120" t="s">
        <v>468</v>
      </c>
      <c r="I13" s="120" t="s">
        <v>406</v>
      </c>
      <c r="J13" s="121">
        <v>960000</v>
      </c>
      <c r="K13" s="121"/>
      <c r="L13" s="121"/>
      <c r="M13" s="194" t="s">
        <v>979</v>
      </c>
      <c r="N13" s="189">
        <v>21</v>
      </c>
      <c r="O13" s="189">
        <v>17</v>
      </c>
      <c r="P13" s="189">
        <v>17</v>
      </c>
      <c r="Q13" s="189">
        <v>8.9499999999999993</v>
      </c>
    </row>
    <row r="14" spans="1:17" s="96" customFormat="1" ht="23.25" customHeight="1" x14ac:dyDescent="0.25">
      <c r="A14" s="199">
        <v>5</v>
      </c>
      <c r="B14" s="191" t="s">
        <v>989</v>
      </c>
      <c r="C14" s="192" t="s">
        <v>990</v>
      </c>
      <c r="D14" s="193" t="s">
        <v>11</v>
      </c>
      <c r="E14" s="194" t="s">
        <v>991</v>
      </c>
      <c r="F14" s="195">
        <v>3.59</v>
      </c>
      <c r="G14" s="178">
        <v>91</v>
      </c>
      <c r="H14" s="120" t="s">
        <v>442</v>
      </c>
      <c r="I14" s="120" t="s">
        <v>406</v>
      </c>
      <c r="J14" s="121">
        <v>960000</v>
      </c>
      <c r="K14" s="121"/>
      <c r="L14" s="121"/>
      <c r="M14" s="194" t="s">
        <v>979</v>
      </c>
      <c r="N14" s="189">
        <v>21</v>
      </c>
      <c r="O14" s="189">
        <v>17</v>
      </c>
      <c r="P14" s="189">
        <v>17</v>
      </c>
      <c r="Q14" s="189">
        <v>8.61</v>
      </c>
    </row>
    <row r="15" spans="1:17" s="96" customFormat="1" ht="23.25" customHeight="1" x14ac:dyDescent="0.25">
      <c r="A15" s="199">
        <v>6</v>
      </c>
      <c r="B15" s="191" t="s">
        <v>992</v>
      </c>
      <c r="C15" s="192" t="s">
        <v>993</v>
      </c>
      <c r="D15" s="193" t="s">
        <v>97</v>
      </c>
      <c r="E15" s="194" t="s">
        <v>991</v>
      </c>
      <c r="F15" s="195">
        <v>3.53</v>
      </c>
      <c r="G15" s="178">
        <v>87</v>
      </c>
      <c r="H15" s="120" t="s">
        <v>405</v>
      </c>
      <c r="I15" s="120" t="s">
        <v>406</v>
      </c>
      <c r="J15" s="121">
        <v>960000</v>
      </c>
      <c r="K15" s="121"/>
      <c r="L15" s="121"/>
      <c r="M15" s="194" t="s">
        <v>979</v>
      </c>
      <c r="N15" s="189">
        <v>21</v>
      </c>
      <c r="O15" s="189">
        <v>17</v>
      </c>
      <c r="P15" s="189">
        <v>17</v>
      </c>
      <c r="Q15" s="189">
        <v>8.07</v>
      </c>
    </row>
    <row r="16" spans="1:17" s="96" customFormat="1" ht="23.25" customHeight="1" x14ac:dyDescent="0.25">
      <c r="A16" s="199">
        <v>7</v>
      </c>
      <c r="B16" s="191" t="s">
        <v>994</v>
      </c>
      <c r="C16" s="192" t="s">
        <v>63</v>
      </c>
      <c r="D16" s="193" t="s">
        <v>75</v>
      </c>
      <c r="E16" s="194" t="s">
        <v>995</v>
      </c>
      <c r="F16" s="195">
        <v>3.53</v>
      </c>
      <c r="G16" s="178">
        <v>86</v>
      </c>
      <c r="H16" s="120" t="s">
        <v>405</v>
      </c>
      <c r="I16" s="120" t="s">
        <v>406</v>
      </c>
      <c r="J16" s="121">
        <v>960000</v>
      </c>
      <c r="K16" s="121"/>
      <c r="L16" s="121"/>
      <c r="M16" s="194" t="s">
        <v>979</v>
      </c>
      <c r="N16" s="189">
        <v>21</v>
      </c>
      <c r="O16" s="189">
        <v>17</v>
      </c>
      <c r="P16" s="189">
        <v>17</v>
      </c>
      <c r="Q16" s="189">
        <v>8.32</v>
      </c>
    </row>
    <row r="17" spans="1:18" s="96" customFormat="1" ht="23.25" customHeight="1" x14ac:dyDescent="0.25">
      <c r="A17" s="199">
        <v>8</v>
      </c>
      <c r="B17" s="191" t="s">
        <v>996</v>
      </c>
      <c r="C17" s="192" t="s">
        <v>2</v>
      </c>
      <c r="D17" s="193" t="s">
        <v>997</v>
      </c>
      <c r="E17" s="194" t="s">
        <v>998</v>
      </c>
      <c r="F17" s="195">
        <v>3.53</v>
      </c>
      <c r="G17" s="178">
        <v>85</v>
      </c>
      <c r="H17" s="120" t="s">
        <v>405</v>
      </c>
      <c r="I17" s="120" t="s">
        <v>406</v>
      </c>
      <c r="J17" s="121">
        <v>960000</v>
      </c>
      <c r="K17" s="121"/>
      <c r="L17" s="121"/>
      <c r="M17" s="194" t="s">
        <v>979</v>
      </c>
      <c r="N17" s="189">
        <v>21</v>
      </c>
      <c r="O17" s="189">
        <v>17</v>
      </c>
      <c r="P17" s="189">
        <v>17</v>
      </c>
      <c r="Q17" s="189">
        <v>8.65</v>
      </c>
    </row>
    <row r="18" spans="1:18" ht="26.25" customHeight="1" x14ac:dyDescent="0.25">
      <c r="A18" s="316" t="s">
        <v>425</v>
      </c>
      <c r="B18" s="317"/>
      <c r="C18" s="317"/>
      <c r="D18" s="318"/>
      <c r="E18" s="46"/>
      <c r="F18" s="47"/>
      <c r="G18" s="47"/>
      <c r="H18" s="48"/>
      <c r="I18" s="48"/>
      <c r="J18" s="49">
        <f>SUM(J1:J17)</f>
        <v>7770000</v>
      </c>
      <c r="K18" s="50"/>
      <c r="L18" s="51"/>
      <c r="M18" s="6"/>
      <c r="N18" s="6"/>
      <c r="O18" s="6"/>
      <c r="P18" s="6"/>
      <c r="Q18" s="2"/>
      <c r="R18" s="2"/>
    </row>
    <row r="19" spans="1:18" ht="39" customHeight="1" x14ac:dyDescent="0.25">
      <c r="A19" s="349" t="s">
        <v>1381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11"/>
      <c r="M19" s="11"/>
      <c r="N19" s="11"/>
      <c r="O19" s="11"/>
      <c r="P19" s="11"/>
      <c r="Q19" s="2"/>
      <c r="R19" s="2"/>
    </row>
    <row r="20" spans="1:18" s="30" customFormat="1" x14ac:dyDescent="0.25">
      <c r="A20" s="312" t="s">
        <v>426</v>
      </c>
      <c r="B20" s="312"/>
      <c r="C20" s="312"/>
      <c r="D20" s="312" t="s">
        <v>711</v>
      </c>
      <c r="E20" s="312"/>
      <c r="F20" s="312"/>
      <c r="G20" s="312"/>
      <c r="H20" s="312"/>
      <c r="I20" s="312" t="s">
        <v>427</v>
      </c>
      <c r="J20" s="312"/>
      <c r="K20" s="312"/>
    </row>
    <row r="21" spans="1:18" s="30" customFormat="1" ht="18.75" x14ac:dyDescent="0.3">
      <c r="A21" s="52"/>
      <c r="B21" s="112"/>
      <c r="C21" s="52"/>
      <c r="D21" s="312" t="s">
        <v>712</v>
      </c>
      <c r="E21" s="312"/>
      <c r="F21" s="312"/>
      <c r="G21" s="312"/>
      <c r="H21" s="312"/>
      <c r="I21" s="314" t="s">
        <v>428</v>
      </c>
      <c r="J21" s="314"/>
      <c r="K21" s="314"/>
    </row>
    <row r="22" spans="1:18" s="30" customFormat="1" ht="43.5" customHeight="1" x14ac:dyDescent="0.25">
      <c r="B22" s="112"/>
      <c r="D22" s="30" t="s">
        <v>429</v>
      </c>
      <c r="M22" s="30">
        <v>1</v>
      </c>
    </row>
    <row r="23" spans="1:18" s="30" customFormat="1" x14ac:dyDescent="0.25">
      <c r="B23" s="112"/>
    </row>
    <row r="24" spans="1:18" s="30" customFormat="1" ht="17.25" customHeight="1" x14ac:dyDescent="0.25">
      <c r="A24" s="314" t="s">
        <v>430</v>
      </c>
      <c r="B24" s="314"/>
      <c r="C24" s="314"/>
      <c r="D24" s="314" t="s">
        <v>431</v>
      </c>
      <c r="E24" s="314"/>
      <c r="F24" s="314"/>
      <c r="G24" s="314"/>
      <c r="H24" s="314"/>
      <c r="I24" s="314" t="s">
        <v>432</v>
      </c>
      <c r="J24" s="314"/>
      <c r="K24" s="314"/>
    </row>
    <row r="28" spans="1:18" customFormat="1" ht="17.25" customHeight="1" x14ac:dyDescent="0.3">
      <c r="A28" s="313" t="s">
        <v>410</v>
      </c>
      <c r="B28" s="313"/>
      <c r="C28" s="313"/>
      <c r="D28" s="313"/>
      <c r="E28" s="66"/>
      <c r="F28" s="32"/>
      <c r="G28" s="32"/>
      <c r="J28" s="33"/>
    </row>
    <row r="29" spans="1:18" customFormat="1" ht="17.25" customHeight="1" x14ac:dyDescent="0.3">
      <c r="A29" s="314" t="s">
        <v>411</v>
      </c>
      <c r="B29" s="314"/>
      <c r="C29" s="314"/>
      <c r="D29" s="314"/>
      <c r="E29" s="67"/>
      <c r="F29" s="32"/>
      <c r="G29" s="32"/>
      <c r="J29" s="33"/>
    </row>
    <row r="30" spans="1:18" customFormat="1" ht="19.5" customHeight="1" x14ac:dyDescent="0.3">
      <c r="A30" s="67"/>
      <c r="B30" s="67"/>
      <c r="C30" s="67"/>
      <c r="D30" s="67"/>
      <c r="E30" s="67"/>
      <c r="F30" s="32"/>
      <c r="G30" s="32"/>
      <c r="J30" s="33"/>
    </row>
    <row r="31" spans="1:18" customFormat="1" ht="27" customHeight="1" x14ac:dyDescent="0.25">
      <c r="A31" s="314" t="s">
        <v>412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</row>
    <row r="32" spans="1:18" customFormat="1" ht="27" customHeight="1" x14ac:dyDescent="0.25">
      <c r="A32" s="314" t="s">
        <v>1355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</row>
    <row r="33" spans="1:18" s="56" customFormat="1" ht="27" customHeight="1" x14ac:dyDescent="0.25">
      <c r="A33" s="315" t="s">
        <v>813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</row>
    <row r="34" spans="1:18" customFormat="1" ht="10.5" customHeight="1" x14ac:dyDescent="0.25">
      <c r="A34" s="35"/>
      <c r="B34" s="36"/>
      <c r="C34" s="37"/>
      <c r="D34" s="38"/>
      <c r="E34" s="35"/>
      <c r="F34" s="39"/>
      <c r="G34" s="39"/>
      <c r="H34" s="35"/>
      <c r="I34" s="37"/>
      <c r="J34" s="40"/>
    </row>
    <row r="35" spans="1:18" s="43" customFormat="1" ht="18" customHeight="1" x14ac:dyDescent="0.2">
      <c r="A35" s="310" t="s">
        <v>401</v>
      </c>
      <c r="B35" s="310" t="s">
        <v>413</v>
      </c>
      <c r="C35" s="306" t="s">
        <v>414</v>
      </c>
      <c r="D35" s="307"/>
      <c r="E35" s="310" t="s">
        <v>415</v>
      </c>
      <c r="F35" s="41" t="s">
        <v>416</v>
      </c>
      <c r="G35" s="41" t="s">
        <v>735</v>
      </c>
      <c r="H35" s="41" t="s">
        <v>417</v>
      </c>
      <c r="I35" s="41" t="s">
        <v>418</v>
      </c>
      <c r="J35" s="42" t="s">
        <v>419</v>
      </c>
      <c r="K35" s="310" t="s">
        <v>420</v>
      </c>
    </row>
    <row r="36" spans="1:18" s="43" customFormat="1" ht="18" customHeight="1" x14ac:dyDescent="0.2">
      <c r="A36" s="311"/>
      <c r="B36" s="311"/>
      <c r="C36" s="308"/>
      <c r="D36" s="309"/>
      <c r="E36" s="311"/>
      <c r="F36" s="44" t="s">
        <v>421</v>
      </c>
      <c r="G36" s="44" t="s">
        <v>709</v>
      </c>
      <c r="H36" s="44" t="s">
        <v>422</v>
      </c>
      <c r="I36" s="44" t="s">
        <v>423</v>
      </c>
      <c r="J36" s="45" t="s">
        <v>424</v>
      </c>
      <c r="K36" s="311"/>
    </row>
    <row r="37" spans="1:18" s="96" customFormat="1" ht="27" customHeight="1" x14ac:dyDescent="0.25">
      <c r="A37" s="199">
        <v>1</v>
      </c>
      <c r="B37" s="191" t="s">
        <v>999</v>
      </c>
      <c r="C37" s="192" t="s">
        <v>1000</v>
      </c>
      <c r="D37" s="193" t="s">
        <v>60</v>
      </c>
      <c r="E37" s="194" t="s">
        <v>1001</v>
      </c>
      <c r="F37" s="195">
        <v>3.53</v>
      </c>
      <c r="G37" s="178">
        <v>88</v>
      </c>
      <c r="H37" s="120" t="s">
        <v>405</v>
      </c>
      <c r="I37" s="120" t="s">
        <v>406</v>
      </c>
      <c r="J37" s="121">
        <v>960000</v>
      </c>
      <c r="K37" s="121"/>
      <c r="L37" s="121"/>
      <c r="M37" s="194" t="s">
        <v>1002</v>
      </c>
      <c r="N37" s="189">
        <v>21</v>
      </c>
      <c r="O37" s="189">
        <v>17</v>
      </c>
      <c r="P37" s="189">
        <v>17</v>
      </c>
      <c r="Q37" s="189">
        <v>8.36</v>
      </c>
    </row>
    <row r="38" spans="1:18" s="96" customFormat="1" ht="27" customHeight="1" x14ac:dyDescent="0.25">
      <c r="A38" s="199">
        <v>2</v>
      </c>
      <c r="B38" s="191" t="s">
        <v>1003</v>
      </c>
      <c r="C38" s="192" t="s">
        <v>1004</v>
      </c>
      <c r="D38" s="193" t="s">
        <v>243</v>
      </c>
      <c r="E38" s="194" t="s">
        <v>1005</v>
      </c>
      <c r="F38" s="195">
        <v>3.53</v>
      </c>
      <c r="G38" s="178">
        <v>85</v>
      </c>
      <c r="H38" s="120" t="s">
        <v>405</v>
      </c>
      <c r="I38" s="120" t="s">
        <v>406</v>
      </c>
      <c r="J38" s="121">
        <v>960000</v>
      </c>
      <c r="K38" s="121"/>
      <c r="L38" s="121"/>
      <c r="M38" s="194" t="s">
        <v>1002</v>
      </c>
      <c r="N38" s="189">
        <v>21</v>
      </c>
      <c r="O38" s="189">
        <v>17</v>
      </c>
      <c r="P38" s="189">
        <v>17</v>
      </c>
      <c r="Q38" s="189">
        <v>8.27</v>
      </c>
    </row>
    <row r="39" spans="1:18" ht="26.25" customHeight="1" x14ac:dyDescent="0.25">
      <c r="A39" s="316" t="s">
        <v>425</v>
      </c>
      <c r="B39" s="317"/>
      <c r="C39" s="317"/>
      <c r="D39" s="318"/>
      <c r="E39" s="46"/>
      <c r="F39" s="47"/>
      <c r="G39" s="47"/>
      <c r="H39" s="48"/>
      <c r="I39" s="48"/>
      <c r="J39" s="49">
        <f>SUM(J28:J38)</f>
        <v>1920000</v>
      </c>
      <c r="K39" s="50"/>
      <c r="L39" s="51"/>
      <c r="M39" s="6"/>
      <c r="N39" s="6"/>
      <c r="O39" s="6"/>
      <c r="P39" s="6"/>
      <c r="Q39" s="2"/>
      <c r="R39" s="2"/>
    </row>
    <row r="40" spans="1:18" ht="42" customHeight="1" x14ac:dyDescent="0.25">
      <c r="A40" s="349" t="s">
        <v>1382</v>
      </c>
      <c r="B40" s="349"/>
      <c r="C40" s="349"/>
      <c r="D40" s="349"/>
      <c r="E40" s="349"/>
      <c r="F40" s="349"/>
      <c r="G40" s="349"/>
      <c r="H40" s="349"/>
      <c r="I40" s="349"/>
      <c r="J40" s="349"/>
      <c r="K40" s="349"/>
      <c r="L40" s="11"/>
      <c r="M40" s="11"/>
      <c r="N40" s="11"/>
      <c r="O40" s="11"/>
      <c r="P40" s="11"/>
      <c r="Q40" s="2"/>
      <c r="R40" s="2"/>
    </row>
    <row r="41" spans="1:18" s="30" customFormat="1" x14ac:dyDescent="0.25">
      <c r="A41" s="312" t="s">
        <v>426</v>
      </c>
      <c r="B41" s="312"/>
      <c r="C41" s="312"/>
      <c r="D41" s="312" t="s">
        <v>711</v>
      </c>
      <c r="E41" s="312"/>
      <c r="F41" s="312"/>
      <c r="G41" s="312"/>
      <c r="H41" s="312"/>
      <c r="I41" s="312" t="s">
        <v>427</v>
      </c>
      <c r="J41" s="312"/>
      <c r="K41" s="312"/>
    </row>
    <row r="42" spans="1:18" s="30" customFormat="1" ht="18.75" x14ac:dyDescent="0.3">
      <c r="A42" s="52"/>
      <c r="B42" s="112"/>
      <c r="C42" s="52"/>
      <c r="D42" s="312" t="s">
        <v>712</v>
      </c>
      <c r="E42" s="312"/>
      <c r="F42" s="312"/>
      <c r="G42" s="312"/>
      <c r="H42" s="312"/>
      <c r="I42" s="314" t="s">
        <v>428</v>
      </c>
      <c r="J42" s="314"/>
      <c r="K42" s="314"/>
    </row>
    <row r="43" spans="1:18" s="30" customFormat="1" ht="45" customHeight="1" x14ac:dyDescent="0.25">
      <c r="B43" s="112"/>
      <c r="D43" s="30" t="s">
        <v>429</v>
      </c>
      <c r="M43" s="30">
        <v>1</v>
      </c>
    </row>
    <row r="44" spans="1:18" s="30" customFormat="1" x14ac:dyDescent="0.25">
      <c r="B44" s="112"/>
    </row>
    <row r="45" spans="1:18" s="30" customFormat="1" ht="17.25" customHeight="1" x14ac:dyDescent="0.25">
      <c r="A45" s="314" t="s">
        <v>430</v>
      </c>
      <c r="B45" s="314"/>
      <c r="C45" s="314"/>
      <c r="D45" s="314" t="s">
        <v>431</v>
      </c>
      <c r="E45" s="314"/>
      <c r="F45" s="314"/>
      <c r="G45" s="314"/>
      <c r="H45" s="314"/>
      <c r="I45" s="314" t="s">
        <v>432</v>
      </c>
      <c r="J45" s="314"/>
      <c r="K45" s="314"/>
    </row>
    <row r="55" spans="1:17" customFormat="1" ht="17.25" customHeight="1" x14ac:dyDescent="0.3">
      <c r="A55" s="313" t="s">
        <v>410</v>
      </c>
      <c r="B55" s="313"/>
      <c r="C55" s="313"/>
      <c r="D55" s="313"/>
      <c r="E55" s="66"/>
      <c r="F55" s="32"/>
      <c r="G55" s="32"/>
      <c r="J55" s="33"/>
    </row>
    <row r="56" spans="1:17" customFormat="1" ht="17.25" customHeight="1" x14ac:dyDescent="0.3">
      <c r="A56" s="314" t="s">
        <v>411</v>
      </c>
      <c r="B56" s="314"/>
      <c r="C56" s="314"/>
      <c r="D56" s="314"/>
      <c r="E56" s="67"/>
      <c r="F56" s="32"/>
      <c r="G56" s="32"/>
      <c r="J56" s="33"/>
    </row>
    <row r="57" spans="1:17" customFormat="1" ht="6" customHeight="1" x14ac:dyDescent="0.3">
      <c r="A57" s="67"/>
      <c r="B57" s="67"/>
      <c r="C57" s="67"/>
      <c r="D57" s="67"/>
      <c r="E57" s="67"/>
      <c r="F57" s="32"/>
      <c r="G57" s="32"/>
      <c r="J57" s="33"/>
    </row>
    <row r="58" spans="1:17" customFormat="1" ht="24" customHeight="1" x14ac:dyDescent="0.25">
      <c r="A58" s="314" t="s">
        <v>412</v>
      </c>
      <c r="B58" s="314"/>
      <c r="C58" s="314"/>
      <c r="D58" s="314"/>
      <c r="E58" s="314"/>
      <c r="F58" s="314"/>
      <c r="G58" s="314"/>
      <c r="H58" s="314"/>
      <c r="I58" s="314"/>
      <c r="J58" s="314"/>
      <c r="K58" s="314"/>
    </row>
    <row r="59" spans="1:17" customFormat="1" ht="24" customHeight="1" x14ac:dyDescent="0.25">
      <c r="A59" s="314" t="s">
        <v>1356</v>
      </c>
      <c r="B59" s="314"/>
      <c r="C59" s="314"/>
      <c r="D59" s="314"/>
      <c r="E59" s="314"/>
      <c r="F59" s="314"/>
      <c r="G59" s="314"/>
      <c r="H59" s="314"/>
      <c r="I59" s="314"/>
      <c r="J59" s="314"/>
      <c r="K59" s="314"/>
    </row>
    <row r="60" spans="1:17" s="56" customFormat="1" ht="24" customHeight="1" x14ac:dyDescent="0.25">
      <c r="A60" s="315" t="s">
        <v>813</v>
      </c>
      <c r="B60" s="315"/>
      <c r="C60" s="315"/>
      <c r="D60" s="315"/>
      <c r="E60" s="315"/>
      <c r="F60" s="315"/>
      <c r="G60" s="315"/>
      <c r="H60" s="315"/>
      <c r="I60" s="315"/>
      <c r="J60" s="315"/>
      <c r="K60" s="315"/>
    </row>
    <row r="61" spans="1:17" customFormat="1" ht="24" customHeight="1" x14ac:dyDescent="0.25">
      <c r="A61" s="35"/>
      <c r="B61" s="36"/>
      <c r="C61" s="37"/>
      <c r="D61" s="38"/>
      <c r="E61" s="35"/>
      <c r="F61" s="39"/>
      <c r="G61" s="39"/>
      <c r="H61" s="35"/>
      <c r="I61" s="37"/>
      <c r="J61" s="40"/>
    </row>
    <row r="62" spans="1:17" s="43" customFormat="1" ht="18" customHeight="1" x14ac:dyDescent="0.2">
      <c r="A62" s="310" t="s">
        <v>401</v>
      </c>
      <c r="B62" s="310" t="s">
        <v>413</v>
      </c>
      <c r="C62" s="306" t="s">
        <v>414</v>
      </c>
      <c r="D62" s="307"/>
      <c r="E62" s="310" t="s">
        <v>415</v>
      </c>
      <c r="F62" s="41" t="s">
        <v>416</v>
      </c>
      <c r="G62" s="41" t="s">
        <v>735</v>
      </c>
      <c r="H62" s="41" t="s">
        <v>417</v>
      </c>
      <c r="I62" s="41" t="s">
        <v>418</v>
      </c>
      <c r="J62" s="42" t="s">
        <v>419</v>
      </c>
      <c r="K62" s="310" t="s">
        <v>420</v>
      </c>
    </row>
    <row r="63" spans="1:17" s="43" customFormat="1" ht="18" customHeight="1" x14ac:dyDescent="0.2">
      <c r="A63" s="311"/>
      <c r="B63" s="311"/>
      <c r="C63" s="308"/>
      <c r="D63" s="309"/>
      <c r="E63" s="311"/>
      <c r="F63" s="44" t="s">
        <v>421</v>
      </c>
      <c r="G63" s="44" t="s">
        <v>709</v>
      </c>
      <c r="H63" s="44" t="s">
        <v>422</v>
      </c>
      <c r="I63" s="44" t="s">
        <v>423</v>
      </c>
      <c r="J63" s="45" t="s">
        <v>424</v>
      </c>
      <c r="K63" s="311"/>
    </row>
    <row r="64" spans="1:17" s="96" customFormat="1" ht="17.25" customHeight="1" x14ac:dyDescent="0.25">
      <c r="A64" s="199">
        <v>1</v>
      </c>
      <c r="B64" s="191" t="s">
        <v>1006</v>
      </c>
      <c r="C64" s="192" t="s">
        <v>1007</v>
      </c>
      <c r="D64" s="193" t="s">
        <v>22</v>
      </c>
      <c r="E64" s="194" t="s">
        <v>1008</v>
      </c>
      <c r="F64" s="195">
        <v>4</v>
      </c>
      <c r="G64" s="178">
        <v>87</v>
      </c>
      <c r="H64" s="120" t="s">
        <v>468</v>
      </c>
      <c r="I64" s="120" t="s">
        <v>406</v>
      </c>
      <c r="J64" s="121">
        <v>960000</v>
      </c>
      <c r="K64" s="121"/>
      <c r="L64" s="121"/>
      <c r="M64" s="194" t="s">
        <v>1009</v>
      </c>
      <c r="N64" s="189">
        <v>21</v>
      </c>
      <c r="O64" s="189">
        <v>17</v>
      </c>
      <c r="P64" s="189">
        <v>17</v>
      </c>
      <c r="Q64" s="189">
        <v>8.92</v>
      </c>
    </row>
    <row r="65" spans="1:18" s="96" customFormat="1" ht="17.25" customHeight="1" x14ac:dyDescent="0.25">
      <c r="A65" s="199">
        <v>2</v>
      </c>
      <c r="B65" s="191" t="s">
        <v>1010</v>
      </c>
      <c r="C65" s="192" t="s">
        <v>1011</v>
      </c>
      <c r="D65" s="193" t="s">
        <v>11</v>
      </c>
      <c r="E65" s="194" t="s">
        <v>1012</v>
      </c>
      <c r="F65" s="195">
        <v>3.71</v>
      </c>
      <c r="G65" s="178">
        <v>87</v>
      </c>
      <c r="H65" s="120" t="s">
        <v>468</v>
      </c>
      <c r="I65" s="120" t="s">
        <v>406</v>
      </c>
      <c r="J65" s="121">
        <v>960000</v>
      </c>
      <c r="K65" s="121"/>
      <c r="L65" s="121"/>
      <c r="M65" s="194" t="s">
        <v>1009</v>
      </c>
      <c r="N65" s="189">
        <v>21</v>
      </c>
      <c r="O65" s="189">
        <v>17</v>
      </c>
      <c r="P65" s="189">
        <v>17</v>
      </c>
      <c r="Q65" s="189">
        <v>8.57</v>
      </c>
    </row>
    <row r="66" spans="1:18" s="96" customFormat="1" ht="17.25" customHeight="1" x14ac:dyDescent="0.25">
      <c r="A66" s="199">
        <v>3</v>
      </c>
      <c r="B66" s="191" t="s">
        <v>1013</v>
      </c>
      <c r="C66" s="192" t="s">
        <v>1014</v>
      </c>
      <c r="D66" s="193" t="s">
        <v>164</v>
      </c>
      <c r="E66" s="194" t="s">
        <v>1015</v>
      </c>
      <c r="F66" s="195">
        <v>3.71</v>
      </c>
      <c r="G66" s="178">
        <v>88</v>
      </c>
      <c r="H66" s="120" t="s">
        <v>468</v>
      </c>
      <c r="I66" s="120" t="s">
        <v>406</v>
      </c>
      <c r="J66" s="121">
        <v>960000</v>
      </c>
      <c r="K66" s="121"/>
      <c r="L66" s="121"/>
      <c r="M66" s="194" t="s">
        <v>1009</v>
      </c>
      <c r="N66" s="189">
        <v>21</v>
      </c>
      <c r="O66" s="189">
        <v>17</v>
      </c>
      <c r="P66" s="189">
        <v>17</v>
      </c>
      <c r="Q66" s="189">
        <v>8.32</v>
      </c>
    </row>
    <row r="67" spans="1:18" s="96" customFormat="1" ht="17.25" customHeight="1" x14ac:dyDescent="0.25">
      <c r="A67" s="199">
        <v>4</v>
      </c>
      <c r="B67" s="191" t="s">
        <v>1016</v>
      </c>
      <c r="C67" s="192" t="s">
        <v>1017</v>
      </c>
      <c r="D67" s="193" t="s">
        <v>103</v>
      </c>
      <c r="E67" s="194" t="s">
        <v>1018</v>
      </c>
      <c r="F67" s="195">
        <v>3.71</v>
      </c>
      <c r="G67" s="178">
        <v>88</v>
      </c>
      <c r="H67" s="120" t="s">
        <v>468</v>
      </c>
      <c r="I67" s="120" t="s">
        <v>406</v>
      </c>
      <c r="J67" s="121">
        <v>960000</v>
      </c>
      <c r="K67" s="121"/>
      <c r="L67" s="121"/>
      <c r="M67" s="194" t="s">
        <v>1009</v>
      </c>
      <c r="N67" s="189">
        <v>21</v>
      </c>
      <c r="O67" s="189">
        <v>17</v>
      </c>
      <c r="P67" s="189">
        <v>17</v>
      </c>
      <c r="Q67" s="189">
        <v>8.4600000000000009</v>
      </c>
    </row>
    <row r="68" spans="1:18" s="96" customFormat="1" ht="17.25" customHeight="1" x14ac:dyDescent="0.25">
      <c r="A68" s="199">
        <v>5</v>
      </c>
      <c r="B68" s="191" t="s">
        <v>1019</v>
      </c>
      <c r="C68" s="192" t="s">
        <v>1020</v>
      </c>
      <c r="D68" s="193" t="s">
        <v>1021</v>
      </c>
      <c r="E68" s="194" t="s">
        <v>790</v>
      </c>
      <c r="F68" s="195">
        <v>3.53</v>
      </c>
      <c r="G68" s="178">
        <v>87</v>
      </c>
      <c r="H68" s="120" t="s">
        <v>405</v>
      </c>
      <c r="I68" s="120" t="s">
        <v>406</v>
      </c>
      <c r="J68" s="121">
        <v>960000</v>
      </c>
      <c r="K68" s="121"/>
      <c r="L68" s="121"/>
      <c r="M68" s="194" t="s">
        <v>1009</v>
      </c>
      <c r="N68" s="189">
        <v>21</v>
      </c>
      <c r="O68" s="189">
        <v>17</v>
      </c>
      <c r="P68" s="189">
        <v>17</v>
      </c>
      <c r="Q68" s="189">
        <v>8.14</v>
      </c>
    </row>
    <row r="69" spans="1:18" s="96" customFormat="1" ht="17.25" customHeight="1" x14ac:dyDescent="0.25">
      <c r="A69" s="199">
        <v>6</v>
      </c>
      <c r="B69" s="191" t="s">
        <v>1022</v>
      </c>
      <c r="C69" s="192" t="s">
        <v>1023</v>
      </c>
      <c r="D69" s="193" t="s">
        <v>26</v>
      </c>
      <c r="E69" s="194" t="s">
        <v>1024</v>
      </c>
      <c r="F69" s="195">
        <v>3.47</v>
      </c>
      <c r="G69" s="178">
        <v>87</v>
      </c>
      <c r="H69" s="120" t="s">
        <v>405</v>
      </c>
      <c r="I69" s="120" t="s">
        <v>406</v>
      </c>
      <c r="J69" s="121">
        <v>960000</v>
      </c>
      <c r="K69" s="121"/>
      <c r="L69" s="121"/>
      <c r="M69" s="194" t="s">
        <v>1009</v>
      </c>
      <c r="N69" s="189">
        <v>21</v>
      </c>
      <c r="O69" s="189">
        <v>17</v>
      </c>
      <c r="P69" s="189">
        <v>17</v>
      </c>
      <c r="Q69" s="189">
        <v>8.34</v>
      </c>
    </row>
    <row r="70" spans="1:18" s="96" customFormat="1" ht="17.25" customHeight="1" x14ac:dyDescent="0.25">
      <c r="A70" s="199">
        <v>7</v>
      </c>
      <c r="B70" s="191" t="s">
        <v>1025</v>
      </c>
      <c r="C70" s="192" t="s">
        <v>1026</v>
      </c>
      <c r="D70" s="193" t="s">
        <v>59</v>
      </c>
      <c r="E70" s="194" t="s">
        <v>1027</v>
      </c>
      <c r="F70" s="195">
        <v>3.47</v>
      </c>
      <c r="G70" s="178">
        <v>87</v>
      </c>
      <c r="H70" s="120" t="s">
        <v>405</v>
      </c>
      <c r="I70" s="120" t="s">
        <v>406</v>
      </c>
      <c r="J70" s="121">
        <v>960000</v>
      </c>
      <c r="K70" s="121"/>
      <c r="L70" s="121"/>
      <c r="M70" s="194" t="s">
        <v>1009</v>
      </c>
      <c r="N70" s="189">
        <v>21</v>
      </c>
      <c r="O70" s="189">
        <v>17</v>
      </c>
      <c r="P70" s="189">
        <v>17</v>
      </c>
      <c r="Q70" s="189">
        <v>8.26</v>
      </c>
    </row>
    <row r="71" spans="1:18" ht="26.25" customHeight="1" x14ac:dyDescent="0.25">
      <c r="A71" s="316" t="s">
        <v>425</v>
      </c>
      <c r="B71" s="317"/>
      <c r="C71" s="317"/>
      <c r="D71" s="318"/>
      <c r="E71" s="46"/>
      <c r="F71" s="47"/>
      <c r="G71" s="47"/>
      <c r="H71" s="48"/>
      <c r="I71" s="48"/>
      <c r="J71" s="49">
        <f>SUM(J55:J70)</f>
        <v>6720000</v>
      </c>
      <c r="K71" s="50"/>
      <c r="L71" s="51"/>
      <c r="M71" s="6"/>
      <c r="N71" s="6"/>
      <c r="O71" s="6"/>
      <c r="P71" s="6"/>
      <c r="Q71" s="2"/>
      <c r="R71" s="2"/>
    </row>
    <row r="72" spans="1:18" ht="38.25" customHeight="1" x14ac:dyDescent="0.25">
      <c r="A72" s="349" t="s">
        <v>1383</v>
      </c>
      <c r="B72" s="349"/>
      <c r="C72" s="349"/>
      <c r="D72" s="349"/>
      <c r="E72" s="349"/>
      <c r="F72" s="349"/>
      <c r="G72" s="349"/>
      <c r="H72" s="349"/>
      <c r="I72" s="349"/>
      <c r="J72" s="349"/>
      <c r="K72" s="349"/>
      <c r="L72" s="11"/>
      <c r="M72" s="11"/>
      <c r="N72" s="11"/>
      <c r="O72" s="11"/>
      <c r="P72" s="11"/>
      <c r="Q72" s="2"/>
      <c r="R72" s="2"/>
    </row>
    <row r="73" spans="1:18" s="30" customFormat="1" ht="26.25" customHeight="1" x14ac:dyDescent="0.25">
      <c r="A73" s="312" t="s">
        <v>426</v>
      </c>
      <c r="B73" s="312"/>
      <c r="C73" s="312"/>
      <c r="D73" s="312" t="s">
        <v>711</v>
      </c>
      <c r="E73" s="312"/>
      <c r="F73" s="312"/>
      <c r="G73" s="312"/>
      <c r="H73" s="312"/>
      <c r="I73" s="312" t="s">
        <v>427</v>
      </c>
      <c r="J73" s="312"/>
      <c r="K73" s="312"/>
    </row>
    <row r="74" spans="1:18" s="30" customFormat="1" ht="18.75" x14ac:dyDescent="0.3">
      <c r="A74" s="52"/>
      <c r="B74" s="112"/>
      <c r="C74" s="52"/>
      <c r="D74" s="312" t="s">
        <v>712</v>
      </c>
      <c r="E74" s="312"/>
      <c r="F74" s="312"/>
      <c r="G74" s="312"/>
      <c r="H74" s="312"/>
      <c r="I74" s="314" t="s">
        <v>428</v>
      </c>
      <c r="J74" s="314"/>
      <c r="K74" s="314"/>
    </row>
    <row r="75" spans="1:18" s="30" customFormat="1" ht="61.5" customHeight="1" x14ac:dyDescent="0.25">
      <c r="B75" s="112"/>
      <c r="D75" s="30" t="s">
        <v>429</v>
      </c>
      <c r="M75" s="30">
        <v>1</v>
      </c>
    </row>
    <row r="76" spans="1:18" s="30" customFormat="1" x14ac:dyDescent="0.25">
      <c r="B76" s="112"/>
    </row>
    <row r="77" spans="1:18" s="30" customFormat="1" ht="17.25" customHeight="1" x14ac:dyDescent="0.25">
      <c r="A77" s="314" t="s">
        <v>430</v>
      </c>
      <c r="B77" s="314"/>
      <c r="C77" s="314"/>
      <c r="D77" s="314" t="s">
        <v>431</v>
      </c>
      <c r="E77" s="314"/>
      <c r="F77" s="314"/>
      <c r="G77" s="314"/>
      <c r="H77" s="314"/>
      <c r="I77" s="314" t="s">
        <v>432</v>
      </c>
      <c r="J77" s="314"/>
      <c r="K77" s="314"/>
    </row>
    <row r="82" spans="1:17" customFormat="1" ht="17.25" customHeight="1" x14ac:dyDescent="0.3">
      <c r="A82" s="313" t="s">
        <v>410</v>
      </c>
      <c r="B82" s="313"/>
      <c r="C82" s="313"/>
      <c r="D82" s="313"/>
      <c r="E82" s="66"/>
      <c r="F82" s="32"/>
      <c r="G82" s="32"/>
      <c r="J82" s="33"/>
    </row>
    <row r="83" spans="1:17" customFormat="1" ht="17.25" customHeight="1" x14ac:dyDescent="0.3">
      <c r="A83" s="314" t="s">
        <v>411</v>
      </c>
      <c r="B83" s="314"/>
      <c r="C83" s="314"/>
      <c r="D83" s="314"/>
      <c r="E83" s="67"/>
      <c r="F83" s="32"/>
      <c r="G83" s="32"/>
      <c r="J83" s="33"/>
    </row>
    <row r="84" spans="1:17" customFormat="1" ht="12" customHeight="1" x14ac:dyDescent="0.3">
      <c r="A84" s="67"/>
      <c r="B84" s="67"/>
      <c r="C84" s="67"/>
      <c r="D84" s="67"/>
      <c r="E84" s="67"/>
      <c r="F84" s="32"/>
      <c r="G84" s="32"/>
      <c r="J84" s="33"/>
    </row>
    <row r="85" spans="1:17" customFormat="1" ht="24.75" customHeight="1" x14ac:dyDescent="0.25">
      <c r="A85" s="314" t="s">
        <v>412</v>
      </c>
      <c r="B85" s="314"/>
      <c r="C85" s="314"/>
      <c r="D85" s="314"/>
      <c r="E85" s="314"/>
      <c r="F85" s="314"/>
      <c r="G85" s="314"/>
      <c r="H85" s="314"/>
      <c r="I85" s="314"/>
      <c r="J85" s="314"/>
      <c r="K85" s="314"/>
    </row>
    <row r="86" spans="1:17" customFormat="1" ht="24.75" customHeight="1" x14ac:dyDescent="0.25">
      <c r="A86" s="314" t="s">
        <v>1357</v>
      </c>
      <c r="B86" s="314"/>
      <c r="C86" s="314"/>
      <c r="D86" s="314"/>
      <c r="E86" s="314"/>
      <c r="F86" s="314"/>
      <c r="G86" s="314"/>
      <c r="H86" s="314"/>
      <c r="I86" s="314"/>
      <c r="J86" s="314"/>
      <c r="K86" s="314"/>
    </row>
    <row r="87" spans="1:17" s="56" customFormat="1" ht="24.75" customHeight="1" x14ac:dyDescent="0.25">
      <c r="A87" s="315" t="s">
        <v>813</v>
      </c>
      <c r="B87" s="315"/>
      <c r="C87" s="315"/>
      <c r="D87" s="315"/>
      <c r="E87" s="315"/>
      <c r="F87" s="315"/>
      <c r="G87" s="315"/>
      <c r="H87" s="315"/>
      <c r="I87" s="315"/>
      <c r="J87" s="315"/>
      <c r="K87" s="315"/>
    </row>
    <row r="88" spans="1:17" customFormat="1" ht="18.75" customHeight="1" x14ac:dyDescent="0.25">
      <c r="A88" s="35"/>
      <c r="B88" s="36"/>
      <c r="C88" s="37"/>
      <c r="D88" s="38"/>
      <c r="E88" s="35"/>
      <c r="F88" s="39"/>
      <c r="G88" s="39"/>
      <c r="H88" s="35"/>
      <c r="I88" s="37"/>
      <c r="J88" s="40"/>
    </row>
    <row r="89" spans="1:17" s="43" customFormat="1" ht="18" customHeight="1" x14ac:dyDescent="0.2">
      <c r="A89" s="310" t="s">
        <v>401</v>
      </c>
      <c r="B89" s="310" t="s">
        <v>413</v>
      </c>
      <c r="C89" s="306" t="s">
        <v>414</v>
      </c>
      <c r="D89" s="307"/>
      <c r="E89" s="310" t="s">
        <v>415</v>
      </c>
      <c r="F89" s="41" t="s">
        <v>416</v>
      </c>
      <c r="G89" s="41" t="s">
        <v>735</v>
      </c>
      <c r="H89" s="41" t="s">
        <v>417</v>
      </c>
      <c r="I89" s="41" t="s">
        <v>418</v>
      </c>
      <c r="J89" s="42" t="s">
        <v>419</v>
      </c>
      <c r="K89" s="310" t="s">
        <v>420</v>
      </c>
    </row>
    <row r="90" spans="1:17" s="43" customFormat="1" ht="18" customHeight="1" x14ac:dyDescent="0.2">
      <c r="A90" s="311"/>
      <c r="B90" s="311"/>
      <c r="C90" s="308"/>
      <c r="D90" s="309"/>
      <c r="E90" s="311"/>
      <c r="F90" s="44" t="s">
        <v>421</v>
      </c>
      <c r="G90" s="44" t="s">
        <v>709</v>
      </c>
      <c r="H90" s="44" t="s">
        <v>422</v>
      </c>
      <c r="I90" s="44" t="s">
        <v>423</v>
      </c>
      <c r="J90" s="45" t="s">
        <v>424</v>
      </c>
      <c r="K90" s="311"/>
    </row>
    <row r="91" spans="1:17" s="96" customFormat="1" ht="23.25" customHeight="1" x14ac:dyDescent="0.25">
      <c r="A91" s="199">
        <v>1</v>
      </c>
      <c r="B91" s="191" t="s">
        <v>1028</v>
      </c>
      <c r="C91" s="192" t="s">
        <v>1029</v>
      </c>
      <c r="D91" s="193" t="s">
        <v>96</v>
      </c>
      <c r="E91" s="194" t="s">
        <v>1030</v>
      </c>
      <c r="F91" s="195">
        <v>3.71</v>
      </c>
      <c r="G91" s="178">
        <v>89</v>
      </c>
      <c r="H91" s="120" t="s">
        <v>468</v>
      </c>
      <c r="I91" s="120" t="s">
        <v>406</v>
      </c>
      <c r="J91" s="121">
        <v>960000</v>
      </c>
      <c r="K91" s="121"/>
      <c r="L91" s="121"/>
      <c r="M91" s="194" t="s">
        <v>1031</v>
      </c>
      <c r="N91" s="189">
        <v>21</v>
      </c>
      <c r="O91" s="189">
        <v>17</v>
      </c>
      <c r="P91" s="189">
        <v>17</v>
      </c>
      <c r="Q91" s="189">
        <v>8.5399999999999991</v>
      </c>
    </row>
    <row r="92" spans="1:17" s="96" customFormat="1" ht="23.25" customHeight="1" x14ac:dyDescent="0.25">
      <c r="A92" s="199">
        <v>2</v>
      </c>
      <c r="B92" s="191" t="s">
        <v>1032</v>
      </c>
      <c r="C92" s="192" t="s">
        <v>1033</v>
      </c>
      <c r="D92" s="193" t="s">
        <v>475</v>
      </c>
      <c r="E92" s="194" t="s">
        <v>815</v>
      </c>
      <c r="F92" s="195">
        <v>3.53</v>
      </c>
      <c r="G92" s="178">
        <v>91</v>
      </c>
      <c r="H92" s="120" t="s">
        <v>442</v>
      </c>
      <c r="I92" s="120" t="s">
        <v>406</v>
      </c>
      <c r="J92" s="121">
        <v>960000</v>
      </c>
      <c r="K92" s="121"/>
      <c r="L92" s="121"/>
      <c r="M92" s="194" t="s">
        <v>1031</v>
      </c>
      <c r="N92" s="189">
        <v>21</v>
      </c>
      <c r="O92" s="189">
        <v>17</v>
      </c>
      <c r="P92" s="189">
        <v>17</v>
      </c>
      <c r="Q92" s="189">
        <v>8.06</v>
      </c>
    </row>
    <row r="93" spans="1:17" s="96" customFormat="1" ht="23.25" customHeight="1" x14ac:dyDescent="0.25">
      <c r="A93" s="199">
        <v>3</v>
      </c>
      <c r="B93" s="191" t="s">
        <v>1034</v>
      </c>
      <c r="C93" s="192" t="s">
        <v>1035</v>
      </c>
      <c r="D93" s="193" t="s">
        <v>445</v>
      </c>
      <c r="E93" s="194" t="s">
        <v>1036</v>
      </c>
      <c r="F93" s="195">
        <v>3.53</v>
      </c>
      <c r="G93" s="178">
        <v>89</v>
      </c>
      <c r="H93" s="120" t="s">
        <v>405</v>
      </c>
      <c r="I93" s="120" t="s">
        <v>406</v>
      </c>
      <c r="J93" s="121">
        <v>960000</v>
      </c>
      <c r="K93" s="121"/>
      <c r="L93" s="121"/>
      <c r="M93" s="194" t="s">
        <v>1031</v>
      </c>
      <c r="N93" s="189">
        <v>21</v>
      </c>
      <c r="O93" s="189">
        <v>17</v>
      </c>
      <c r="P93" s="189">
        <v>17</v>
      </c>
      <c r="Q93" s="189">
        <v>8.18</v>
      </c>
    </row>
    <row r="94" spans="1:17" s="96" customFormat="1" ht="23.25" customHeight="1" x14ac:dyDescent="0.25">
      <c r="A94" s="199">
        <v>4</v>
      </c>
      <c r="B94" s="191" t="s">
        <v>1037</v>
      </c>
      <c r="C94" s="192" t="s">
        <v>1038</v>
      </c>
      <c r="D94" s="193" t="s">
        <v>16</v>
      </c>
      <c r="E94" s="194" t="s">
        <v>1039</v>
      </c>
      <c r="F94" s="195">
        <v>3.47</v>
      </c>
      <c r="G94" s="178">
        <v>89</v>
      </c>
      <c r="H94" s="120" t="s">
        <v>405</v>
      </c>
      <c r="I94" s="120" t="s">
        <v>406</v>
      </c>
      <c r="J94" s="121">
        <v>960000</v>
      </c>
      <c r="K94" s="121"/>
      <c r="L94" s="121"/>
      <c r="M94" s="194" t="s">
        <v>1031</v>
      </c>
      <c r="N94" s="189">
        <v>21</v>
      </c>
      <c r="O94" s="189">
        <v>17</v>
      </c>
      <c r="P94" s="189">
        <v>17</v>
      </c>
      <c r="Q94" s="189">
        <v>8.18</v>
      </c>
    </row>
    <row r="95" spans="1:17" s="96" customFormat="1" ht="23.25" customHeight="1" x14ac:dyDescent="0.25">
      <c r="A95" s="199">
        <v>5</v>
      </c>
      <c r="B95" s="191" t="s">
        <v>1040</v>
      </c>
      <c r="C95" s="192" t="s">
        <v>1041</v>
      </c>
      <c r="D95" s="193" t="s">
        <v>87</v>
      </c>
      <c r="E95" s="194" t="s">
        <v>1042</v>
      </c>
      <c r="F95" s="195">
        <v>3.47</v>
      </c>
      <c r="G95" s="178">
        <v>87</v>
      </c>
      <c r="H95" s="120" t="s">
        <v>405</v>
      </c>
      <c r="I95" s="120" t="s">
        <v>406</v>
      </c>
      <c r="J95" s="121">
        <v>960000</v>
      </c>
      <c r="K95" s="121"/>
      <c r="L95" s="121"/>
      <c r="M95" s="194" t="s">
        <v>1031</v>
      </c>
      <c r="N95" s="189">
        <v>21</v>
      </c>
      <c r="O95" s="189">
        <v>17</v>
      </c>
      <c r="P95" s="189">
        <v>17</v>
      </c>
      <c r="Q95" s="189">
        <v>8.6</v>
      </c>
    </row>
    <row r="96" spans="1:17" s="96" customFormat="1" ht="23.25" customHeight="1" x14ac:dyDescent="0.25">
      <c r="A96" s="199">
        <v>6</v>
      </c>
      <c r="B96" s="191" t="s">
        <v>1043</v>
      </c>
      <c r="C96" s="192" t="s">
        <v>1044</v>
      </c>
      <c r="D96" s="193" t="s">
        <v>17</v>
      </c>
      <c r="E96" s="194" t="s">
        <v>1045</v>
      </c>
      <c r="F96" s="195">
        <v>3.47</v>
      </c>
      <c r="G96" s="178">
        <v>85</v>
      </c>
      <c r="H96" s="120" t="s">
        <v>405</v>
      </c>
      <c r="I96" s="120" t="s">
        <v>406</v>
      </c>
      <c r="J96" s="121">
        <v>960000</v>
      </c>
      <c r="K96" s="121"/>
      <c r="L96" s="121"/>
      <c r="M96" s="194" t="s">
        <v>1031</v>
      </c>
      <c r="N96" s="189">
        <v>21</v>
      </c>
      <c r="O96" s="189">
        <v>17</v>
      </c>
      <c r="P96" s="189">
        <v>17</v>
      </c>
      <c r="Q96" s="189">
        <v>8.08</v>
      </c>
    </row>
    <row r="97" spans="1:18" ht="23.25" customHeight="1" x14ac:dyDescent="0.25">
      <c r="A97" s="316" t="s">
        <v>425</v>
      </c>
      <c r="B97" s="317"/>
      <c r="C97" s="317"/>
      <c r="D97" s="318"/>
      <c r="E97" s="46"/>
      <c r="F97" s="47"/>
      <c r="G97" s="47"/>
      <c r="H97" s="48"/>
      <c r="I97" s="48"/>
      <c r="J97" s="49">
        <f>SUM(J82:J96)</f>
        <v>5760000</v>
      </c>
      <c r="K97" s="50"/>
      <c r="L97" s="51"/>
      <c r="M97" s="6"/>
      <c r="N97" s="6"/>
      <c r="O97" s="6"/>
      <c r="P97" s="6"/>
      <c r="Q97" s="2"/>
      <c r="R97" s="2"/>
    </row>
    <row r="98" spans="1:18" ht="33" customHeight="1" x14ac:dyDescent="0.25">
      <c r="A98" s="349" t="s">
        <v>1384</v>
      </c>
      <c r="B98" s="349"/>
      <c r="C98" s="349"/>
      <c r="D98" s="349"/>
      <c r="E98" s="349"/>
      <c r="F98" s="349"/>
      <c r="G98" s="349"/>
      <c r="H98" s="349"/>
      <c r="I98" s="349"/>
      <c r="J98" s="349"/>
      <c r="K98" s="349"/>
      <c r="L98" s="11"/>
      <c r="M98" s="11"/>
      <c r="N98" s="11"/>
      <c r="O98" s="11"/>
      <c r="P98" s="11"/>
      <c r="Q98" s="2"/>
      <c r="R98" s="2"/>
    </row>
    <row r="99" spans="1:18" s="30" customFormat="1" x14ac:dyDescent="0.25">
      <c r="A99" s="312" t="s">
        <v>426</v>
      </c>
      <c r="B99" s="312"/>
      <c r="C99" s="312"/>
      <c r="D99" s="312" t="s">
        <v>711</v>
      </c>
      <c r="E99" s="312"/>
      <c r="F99" s="312"/>
      <c r="G99" s="312"/>
      <c r="H99" s="312"/>
      <c r="I99" s="312" t="s">
        <v>427</v>
      </c>
      <c r="J99" s="312"/>
      <c r="K99" s="312"/>
    </row>
    <row r="100" spans="1:18" s="30" customFormat="1" ht="18.75" x14ac:dyDescent="0.3">
      <c r="A100" s="52"/>
      <c r="B100" s="112"/>
      <c r="C100" s="52"/>
      <c r="D100" s="312" t="s">
        <v>712</v>
      </c>
      <c r="E100" s="312"/>
      <c r="F100" s="312"/>
      <c r="G100" s="312"/>
      <c r="H100" s="312"/>
      <c r="I100" s="314" t="s">
        <v>428</v>
      </c>
      <c r="J100" s="314"/>
      <c r="K100" s="314"/>
    </row>
    <row r="101" spans="1:18" s="30" customFormat="1" ht="61.5" customHeight="1" x14ac:dyDescent="0.25">
      <c r="B101" s="112"/>
      <c r="D101" s="30" t="s">
        <v>429</v>
      </c>
      <c r="M101" s="30">
        <v>1</v>
      </c>
    </row>
    <row r="102" spans="1:18" s="30" customFormat="1" x14ac:dyDescent="0.25">
      <c r="B102" s="112"/>
    </row>
    <row r="103" spans="1:18" s="30" customFormat="1" ht="17.25" customHeight="1" x14ac:dyDescent="0.25">
      <c r="A103" s="314" t="s">
        <v>430</v>
      </c>
      <c r="B103" s="314"/>
      <c r="C103" s="314"/>
      <c r="D103" s="314" t="s">
        <v>431</v>
      </c>
      <c r="E103" s="314"/>
      <c r="F103" s="314"/>
      <c r="G103" s="314"/>
      <c r="H103" s="314"/>
      <c r="I103" s="314" t="s">
        <v>432</v>
      </c>
      <c r="J103" s="314"/>
      <c r="K103" s="314"/>
    </row>
  </sheetData>
  <mergeCells count="80">
    <mergeCell ref="A8:A9"/>
    <mergeCell ref="B8:B9"/>
    <mergeCell ref="C8:D9"/>
    <mergeCell ref="E8:E9"/>
    <mergeCell ref="K8:K9"/>
    <mergeCell ref="A1:D1"/>
    <mergeCell ref="A2:D2"/>
    <mergeCell ref="A4:K4"/>
    <mergeCell ref="A5:K5"/>
    <mergeCell ref="A6:K6"/>
    <mergeCell ref="A31:K31"/>
    <mergeCell ref="A18:D18"/>
    <mergeCell ref="A20:C20"/>
    <mergeCell ref="D20:H20"/>
    <mergeCell ref="I20:K20"/>
    <mergeCell ref="D21:H21"/>
    <mergeCell ref="I21:K21"/>
    <mergeCell ref="A19:K19"/>
    <mergeCell ref="A24:C24"/>
    <mergeCell ref="D24:H24"/>
    <mergeCell ref="I24:K24"/>
    <mergeCell ref="A28:D28"/>
    <mergeCell ref="A29:D29"/>
    <mergeCell ref="A32:K32"/>
    <mergeCell ref="A33:K33"/>
    <mergeCell ref="A35:A36"/>
    <mergeCell ref="B35:B36"/>
    <mergeCell ref="C35:D36"/>
    <mergeCell ref="E35:E36"/>
    <mergeCell ref="K35:K36"/>
    <mergeCell ref="A58:K58"/>
    <mergeCell ref="A39:D39"/>
    <mergeCell ref="A41:C41"/>
    <mergeCell ref="D41:H41"/>
    <mergeCell ref="I41:K41"/>
    <mergeCell ref="D42:H42"/>
    <mergeCell ref="I42:K42"/>
    <mergeCell ref="A40:K40"/>
    <mergeCell ref="A45:C45"/>
    <mergeCell ref="D45:H45"/>
    <mergeCell ref="I45:K45"/>
    <mergeCell ref="A55:D55"/>
    <mergeCell ref="A56:D56"/>
    <mergeCell ref="A59:K59"/>
    <mergeCell ref="A60:K60"/>
    <mergeCell ref="A62:A63"/>
    <mergeCell ref="B62:B63"/>
    <mergeCell ref="C62:D63"/>
    <mergeCell ref="E62:E63"/>
    <mergeCell ref="K62:K63"/>
    <mergeCell ref="A85:K85"/>
    <mergeCell ref="A71:D71"/>
    <mergeCell ref="A73:C73"/>
    <mergeCell ref="D73:H73"/>
    <mergeCell ref="I73:K73"/>
    <mergeCell ref="D74:H74"/>
    <mergeCell ref="I74:K74"/>
    <mergeCell ref="A72:K72"/>
    <mergeCell ref="A77:C77"/>
    <mergeCell ref="D77:H77"/>
    <mergeCell ref="I77:K77"/>
    <mergeCell ref="A82:D82"/>
    <mergeCell ref="A83:D83"/>
    <mergeCell ref="A86:K86"/>
    <mergeCell ref="A87:K87"/>
    <mergeCell ref="A89:A90"/>
    <mergeCell ref="B89:B90"/>
    <mergeCell ref="C89:D90"/>
    <mergeCell ref="E89:E90"/>
    <mergeCell ref="K89:K90"/>
    <mergeCell ref="A103:C103"/>
    <mergeCell ref="D103:H103"/>
    <mergeCell ref="I103:K103"/>
    <mergeCell ref="A97:D97"/>
    <mergeCell ref="A99:C99"/>
    <mergeCell ref="D99:H99"/>
    <mergeCell ref="I99:K99"/>
    <mergeCell ref="D100:H100"/>
    <mergeCell ref="I100:K100"/>
    <mergeCell ref="A98:K98"/>
  </mergeCells>
  <pageMargins left="1.23" right="0.2" top="0.41" bottom="0.2" header="0.44" footer="0.2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topLeftCell="A82" workbookViewId="0">
      <selection activeCell="E87" sqref="E87"/>
    </sheetView>
  </sheetViews>
  <sheetFormatPr defaultRowHeight="15.75" x14ac:dyDescent="0.25"/>
  <cols>
    <col min="1" max="1" width="4" style="1" customWidth="1"/>
    <col min="2" max="2" width="17" style="2" customWidth="1"/>
    <col min="3" max="3" width="16.140625" style="2" customWidth="1"/>
    <col min="4" max="4" width="8.140625" style="2" customWidth="1"/>
    <col min="5" max="5" width="13.140625" style="1" customWidth="1"/>
    <col min="6" max="6" width="8.28515625" style="1" customWidth="1"/>
    <col min="7" max="7" width="7.5703125" customWidth="1"/>
    <col min="8" max="8" width="12.140625" style="2" customWidth="1"/>
    <col min="9" max="10" width="14.140625" style="2" customWidth="1"/>
    <col min="11" max="11" width="13.140625" style="2" customWidth="1"/>
    <col min="12" max="13" width="11.42578125" style="2" customWidth="1"/>
    <col min="14" max="14" width="9.140625" style="2"/>
    <col min="15" max="15" width="7.140625" style="1" customWidth="1"/>
    <col min="16" max="16" width="4.7109375" style="1" customWidth="1"/>
    <col min="17" max="17" width="4.5703125" style="1" customWidth="1"/>
    <col min="18" max="18" width="5" style="1" customWidth="1"/>
    <col min="19" max="19" width="5.85546875" style="1" customWidth="1"/>
    <col min="20" max="16384" width="9.140625" style="2"/>
  </cols>
  <sheetData>
    <row r="1" spans="1:20" customFormat="1" ht="17.25" customHeight="1" x14ac:dyDescent="0.3">
      <c r="A1" s="313" t="s">
        <v>410</v>
      </c>
      <c r="B1" s="313"/>
      <c r="C1" s="313"/>
      <c r="D1" s="313"/>
      <c r="E1" s="202"/>
      <c r="F1" s="32"/>
      <c r="I1" s="33"/>
      <c r="J1" s="33"/>
    </row>
    <row r="2" spans="1:20" customFormat="1" ht="17.25" customHeight="1" x14ac:dyDescent="0.3">
      <c r="A2" s="314" t="s">
        <v>411</v>
      </c>
      <c r="B2" s="314"/>
      <c r="C2" s="314"/>
      <c r="D2" s="314"/>
      <c r="E2" s="200"/>
      <c r="F2" s="32"/>
      <c r="I2" s="33"/>
      <c r="J2" s="33"/>
    </row>
    <row r="3" spans="1:20" customFormat="1" ht="6" customHeight="1" x14ac:dyDescent="0.3">
      <c r="A3" s="53"/>
      <c r="B3" s="53"/>
      <c r="C3" s="53"/>
      <c r="D3" s="53"/>
      <c r="E3" s="200"/>
      <c r="F3" s="32"/>
      <c r="I3" s="33"/>
      <c r="J3" s="33"/>
    </row>
    <row r="4" spans="1:20" customFormat="1" ht="20.25" customHeight="1" x14ac:dyDescent="0.25">
      <c r="A4" s="314" t="s">
        <v>412</v>
      </c>
      <c r="B4" s="314"/>
      <c r="C4" s="314"/>
      <c r="D4" s="314"/>
      <c r="E4" s="314"/>
      <c r="F4" s="314"/>
      <c r="G4" s="314"/>
      <c r="H4" s="314"/>
      <c r="I4" s="314"/>
      <c r="J4" s="314"/>
      <c r="K4" s="314"/>
      <c r="N4">
        <f>155*50</f>
        <v>7750</v>
      </c>
    </row>
    <row r="5" spans="1:20" customFormat="1" ht="20.25" customHeight="1" x14ac:dyDescent="0.25">
      <c r="A5" s="314" t="s">
        <v>1046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N5">
        <f>155*18</f>
        <v>2790</v>
      </c>
    </row>
    <row r="6" spans="1:20" s="56" customFormat="1" ht="20.25" customHeight="1" x14ac:dyDescent="0.25">
      <c r="A6" s="315" t="s">
        <v>813</v>
      </c>
      <c r="B6" s="315"/>
      <c r="C6" s="315"/>
      <c r="D6" s="315"/>
      <c r="E6" s="315"/>
      <c r="F6" s="315"/>
      <c r="G6" s="315"/>
      <c r="H6" s="315"/>
      <c r="I6" s="315"/>
      <c r="J6" s="315"/>
      <c r="K6" s="315"/>
      <c r="N6" s="56">
        <f>+N4-N5</f>
        <v>4960</v>
      </c>
    </row>
    <row r="7" spans="1:20" customFormat="1" ht="10.5" customHeight="1" x14ac:dyDescent="0.25">
      <c r="A7" s="35"/>
      <c r="B7" s="36"/>
      <c r="C7" s="37"/>
      <c r="D7" s="38"/>
      <c r="E7" s="35"/>
      <c r="F7" s="39"/>
      <c r="G7" s="35"/>
      <c r="H7" s="37"/>
      <c r="I7" s="40"/>
      <c r="J7" s="40"/>
    </row>
    <row r="8" spans="1:20" s="43" customFormat="1" ht="18" customHeight="1" x14ac:dyDescent="0.2">
      <c r="A8" s="310" t="s">
        <v>401</v>
      </c>
      <c r="B8" s="310" t="s">
        <v>413</v>
      </c>
      <c r="C8" s="306" t="s">
        <v>414</v>
      </c>
      <c r="D8" s="307"/>
      <c r="E8" s="310" t="s">
        <v>415</v>
      </c>
      <c r="F8" s="41" t="s">
        <v>416</v>
      </c>
      <c r="G8" s="41" t="s">
        <v>735</v>
      </c>
      <c r="H8" s="41" t="s">
        <v>417</v>
      </c>
      <c r="I8" s="41" t="s">
        <v>418</v>
      </c>
      <c r="J8" s="42" t="s">
        <v>419</v>
      </c>
      <c r="K8" s="310" t="s">
        <v>420</v>
      </c>
    </row>
    <row r="9" spans="1:20" s="43" customFormat="1" ht="18" customHeight="1" x14ac:dyDescent="0.2">
      <c r="A9" s="311"/>
      <c r="B9" s="311"/>
      <c r="C9" s="308"/>
      <c r="D9" s="309"/>
      <c r="E9" s="311"/>
      <c r="F9" s="44" t="s">
        <v>421</v>
      </c>
      <c r="G9" s="44" t="s">
        <v>709</v>
      </c>
      <c r="H9" s="44" t="s">
        <v>422</v>
      </c>
      <c r="I9" s="44" t="s">
        <v>423</v>
      </c>
      <c r="J9" s="45" t="s">
        <v>424</v>
      </c>
      <c r="K9" s="311"/>
    </row>
    <row r="10" spans="1:20" ht="24.75" customHeight="1" x14ac:dyDescent="0.25">
      <c r="A10" s="214">
        <v>1</v>
      </c>
      <c r="B10" s="352" t="s">
        <v>313</v>
      </c>
      <c r="C10" s="225" t="s">
        <v>314</v>
      </c>
      <c r="D10" s="226" t="s">
        <v>315</v>
      </c>
      <c r="E10" s="218" t="s">
        <v>316</v>
      </c>
      <c r="F10" s="217">
        <v>3.9</v>
      </c>
      <c r="G10" s="218">
        <v>92</v>
      </c>
      <c r="H10" s="214" t="s">
        <v>404</v>
      </c>
      <c r="I10" s="228" t="s">
        <v>442</v>
      </c>
      <c r="J10" s="229">
        <v>1050000</v>
      </c>
      <c r="K10" s="214"/>
      <c r="L10" s="216"/>
      <c r="M10" s="219" t="s">
        <v>1047</v>
      </c>
      <c r="N10" s="220">
        <v>21</v>
      </c>
      <c r="O10" s="220">
        <v>21</v>
      </c>
      <c r="P10" s="220">
        <v>21</v>
      </c>
      <c r="Q10" s="219">
        <v>8.99</v>
      </c>
      <c r="R10" s="221">
        <v>3.9</v>
      </c>
      <c r="S10" s="28">
        <v>92</v>
      </c>
      <c r="T10" s="1" t="s">
        <v>404</v>
      </c>
    </row>
    <row r="11" spans="1:20" ht="24.75" customHeight="1" x14ac:dyDescent="0.25">
      <c r="A11" s="222">
        <v>2</v>
      </c>
      <c r="B11" s="353" t="s">
        <v>317</v>
      </c>
      <c r="C11" s="227" t="s">
        <v>318</v>
      </c>
      <c r="D11" s="230" t="s">
        <v>22</v>
      </c>
      <c r="E11" s="219" t="s">
        <v>319</v>
      </c>
      <c r="F11" s="221">
        <v>3.52</v>
      </c>
      <c r="G11" s="222">
        <v>90</v>
      </c>
      <c r="H11" s="222" t="s">
        <v>404</v>
      </c>
      <c r="I11" s="231" t="s">
        <v>442</v>
      </c>
      <c r="J11" s="232">
        <v>1050000</v>
      </c>
      <c r="K11" s="222"/>
      <c r="L11" s="220"/>
      <c r="M11" s="219" t="s">
        <v>1047</v>
      </c>
      <c r="N11" s="220">
        <v>21</v>
      </c>
      <c r="O11" s="220">
        <v>21</v>
      </c>
      <c r="P11" s="220">
        <v>21</v>
      </c>
      <c r="Q11" s="219">
        <v>8.3699999999999992</v>
      </c>
      <c r="R11" s="221">
        <v>3.52</v>
      </c>
      <c r="S11" s="224">
        <v>90</v>
      </c>
      <c r="T11" s="1" t="s">
        <v>404</v>
      </c>
    </row>
    <row r="12" spans="1:20" ht="24.75" customHeight="1" x14ac:dyDescent="0.25">
      <c r="A12" s="222">
        <v>3</v>
      </c>
      <c r="B12" s="353" t="s">
        <v>1048</v>
      </c>
      <c r="C12" s="227" t="s">
        <v>235</v>
      </c>
      <c r="D12" s="230" t="s">
        <v>23</v>
      </c>
      <c r="E12" s="219" t="s">
        <v>1049</v>
      </c>
      <c r="F12" s="221">
        <v>3.52</v>
      </c>
      <c r="G12" s="222">
        <v>90</v>
      </c>
      <c r="H12" s="222" t="s">
        <v>404</v>
      </c>
      <c r="I12" s="231" t="s">
        <v>442</v>
      </c>
      <c r="J12" s="232">
        <v>1050000</v>
      </c>
      <c r="K12" s="222"/>
      <c r="L12" s="220"/>
      <c r="M12" s="219" t="s">
        <v>1047</v>
      </c>
      <c r="N12" s="220">
        <v>21</v>
      </c>
      <c r="O12" s="220">
        <v>21</v>
      </c>
      <c r="P12" s="220">
        <v>21</v>
      </c>
      <c r="Q12" s="219">
        <v>8.4499999999999993</v>
      </c>
      <c r="R12" s="221">
        <v>3.52</v>
      </c>
      <c r="S12" s="224">
        <v>90</v>
      </c>
      <c r="T12" s="1" t="s">
        <v>404</v>
      </c>
    </row>
    <row r="13" spans="1:20" ht="24.75" customHeight="1" x14ac:dyDescent="0.25">
      <c r="A13" s="222">
        <v>4</v>
      </c>
      <c r="B13" s="353" t="s">
        <v>1050</v>
      </c>
      <c r="C13" s="227" t="s">
        <v>1051</v>
      </c>
      <c r="D13" s="230" t="s">
        <v>88</v>
      </c>
      <c r="E13" s="219" t="s">
        <v>1052</v>
      </c>
      <c r="F13" s="221">
        <v>3.52</v>
      </c>
      <c r="G13" s="222">
        <v>90</v>
      </c>
      <c r="H13" s="222" t="s">
        <v>404</v>
      </c>
      <c r="I13" s="233" t="s">
        <v>442</v>
      </c>
      <c r="J13" s="234">
        <v>1050000</v>
      </c>
      <c r="K13" s="222"/>
      <c r="L13" s="220"/>
      <c r="M13" s="219" t="s">
        <v>1047</v>
      </c>
      <c r="N13" s="220">
        <v>21</v>
      </c>
      <c r="O13" s="220">
        <v>21</v>
      </c>
      <c r="P13" s="220">
        <v>21</v>
      </c>
      <c r="Q13" s="219">
        <v>8.31</v>
      </c>
      <c r="R13" s="221">
        <v>3.52</v>
      </c>
      <c r="S13" s="224">
        <v>90</v>
      </c>
      <c r="T13" s="1" t="s">
        <v>404</v>
      </c>
    </row>
    <row r="14" spans="1:20" ht="24.75" customHeight="1" x14ac:dyDescent="0.25">
      <c r="A14" s="222">
        <v>5</v>
      </c>
      <c r="B14" s="353" t="s">
        <v>1053</v>
      </c>
      <c r="C14" s="227" t="s">
        <v>183</v>
      </c>
      <c r="D14" s="230" t="s">
        <v>1</v>
      </c>
      <c r="E14" s="219" t="s">
        <v>1054</v>
      </c>
      <c r="F14" s="221">
        <v>3.52</v>
      </c>
      <c r="G14" s="222">
        <v>87</v>
      </c>
      <c r="H14" s="222" t="s">
        <v>468</v>
      </c>
      <c r="I14" s="120" t="s">
        <v>406</v>
      </c>
      <c r="J14" s="121">
        <v>960000</v>
      </c>
      <c r="K14" s="222"/>
      <c r="L14" s="220"/>
      <c r="M14" s="219" t="s">
        <v>1047</v>
      </c>
      <c r="N14" s="220">
        <v>21</v>
      </c>
      <c r="O14" s="220">
        <v>21</v>
      </c>
      <c r="P14" s="220">
        <v>21</v>
      </c>
      <c r="Q14" s="219">
        <v>8.4600000000000009</v>
      </c>
      <c r="R14" s="221">
        <v>3.52</v>
      </c>
      <c r="S14" s="10">
        <v>87</v>
      </c>
      <c r="T14" s="1" t="s">
        <v>468</v>
      </c>
    </row>
    <row r="15" spans="1:20" ht="24.75" customHeight="1" x14ac:dyDescent="0.25">
      <c r="A15" s="222">
        <v>6</v>
      </c>
      <c r="B15" s="353" t="s">
        <v>310</v>
      </c>
      <c r="C15" s="227" t="s">
        <v>311</v>
      </c>
      <c r="D15" s="230" t="s">
        <v>22</v>
      </c>
      <c r="E15" s="219" t="s">
        <v>312</v>
      </c>
      <c r="F15" s="221">
        <v>3.52</v>
      </c>
      <c r="G15" s="222">
        <v>88</v>
      </c>
      <c r="H15" s="222" t="s">
        <v>468</v>
      </c>
      <c r="I15" s="120" t="s">
        <v>406</v>
      </c>
      <c r="J15" s="121">
        <v>960000</v>
      </c>
      <c r="K15" s="222"/>
      <c r="L15" s="220"/>
      <c r="M15" s="219" t="s">
        <v>1047</v>
      </c>
      <c r="N15" s="220">
        <v>21</v>
      </c>
      <c r="O15" s="220">
        <v>21</v>
      </c>
      <c r="P15" s="220">
        <v>21</v>
      </c>
      <c r="Q15" s="219">
        <v>8.4700000000000006</v>
      </c>
      <c r="R15" s="221">
        <v>3.52</v>
      </c>
      <c r="S15" s="10">
        <v>88</v>
      </c>
      <c r="T15" s="1" t="s">
        <v>468</v>
      </c>
    </row>
    <row r="16" spans="1:20" ht="26.25" customHeight="1" x14ac:dyDescent="0.25">
      <c r="A16" s="316" t="s">
        <v>425</v>
      </c>
      <c r="B16" s="317"/>
      <c r="C16" s="317"/>
      <c r="D16" s="318"/>
      <c r="E16" s="46"/>
      <c r="F16" s="47"/>
      <c r="G16" s="48"/>
      <c r="H16" s="48"/>
      <c r="I16" s="49"/>
      <c r="J16" s="160">
        <f>SUM(J10:J15)</f>
        <v>6120000</v>
      </c>
      <c r="K16" s="50"/>
      <c r="L16" s="51"/>
      <c r="M16" s="6"/>
      <c r="N16" s="6"/>
      <c r="O16" s="6"/>
      <c r="P16" s="6"/>
      <c r="Q16" s="2"/>
      <c r="R16" s="2"/>
      <c r="S16" s="2"/>
    </row>
    <row r="17" spans="1:19" ht="26.25" customHeight="1" x14ac:dyDescent="0.25">
      <c r="A17" s="349" t="s">
        <v>1378</v>
      </c>
      <c r="B17" s="349"/>
      <c r="C17" s="349"/>
      <c r="D17" s="349"/>
      <c r="E17" s="349"/>
      <c r="F17" s="349"/>
      <c r="G17" s="349"/>
      <c r="H17" s="349"/>
      <c r="I17" s="349"/>
      <c r="J17" s="349"/>
      <c r="K17" s="349"/>
      <c r="L17" s="11"/>
      <c r="M17" s="11"/>
      <c r="N17" s="11"/>
      <c r="O17" s="11"/>
      <c r="P17" s="11"/>
      <c r="Q17" s="2"/>
      <c r="R17" s="2"/>
      <c r="S17" s="2"/>
    </row>
    <row r="18" spans="1:19" ht="6.75" customHeight="1" x14ac:dyDescent="0.25">
      <c r="A18" s="354"/>
      <c r="B18" s="354"/>
      <c r="C18" s="354"/>
      <c r="D18" s="354"/>
      <c r="E18" s="354"/>
      <c r="F18" s="354"/>
      <c r="G18" s="354"/>
      <c r="H18" s="354"/>
      <c r="I18" s="354"/>
      <c r="J18" s="354"/>
      <c r="K18" s="354"/>
      <c r="L18" s="11"/>
      <c r="M18" s="11"/>
      <c r="N18" s="11"/>
      <c r="O18" s="11"/>
      <c r="P18" s="11"/>
      <c r="Q18" s="2"/>
      <c r="R18" s="2"/>
      <c r="S18" s="2"/>
    </row>
    <row r="19" spans="1:19" s="30" customFormat="1" x14ac:dyDescent="0.25">
      <c r="A19" s="312" t="s">
        <v>426</v>
      </c>
      <c r="B19" s="312"/>
      <c r="C19" s="312"/>
      <c r="D19" s="312" t="s">
        <v>711</v>
      </c>
      <c r="E19" s="312"/>
      <c r="F19" s="312"/>
      <c r="G19" s="312"/>
      <c r="H19" s="312"/>
      <c r="I19" s="312" t="s">
        <v>427</v>
      </c>
      <c r="J19" s="312"/>
      <c r="K19" s="312"/>
    </row>
    <row r="20" spans="1:19" s="30" customFormat="1" ht="18.75" x14ac:dyDescent="0.3">
      <c r="A20" s="52"/>
      <c r="B20" s="112"/>
      <c r="C20" s="52"/>
      <c r="D20" s="312" t="s">
        <v>712</v>
      </c>
      <c r="E20" s="312"/>
      <c r="F20" s="312"/>
      <c r="G20" s="312"/>
      <c r="H20" s="312"/>
      <c r="I20" s="314" t="s">
        <v>428</v>
      </c>
      <c r="J20" s="314"/>
      <c r="K20" s="314"/>
    </row>
    <row r="21" spans="1:19" s="30" customFormat="1" ht="57.75" customHeight="1" x14ac:dyDescent="0.25">
      <c r="B21" s="112"/>
      <c r="D21" s="30" t="s">
        <v>429</v>
      </c>
      <c r="E21" s="202"/>
      <c r="M21" s="30">
        <v>1</v>
      </c>
    </row>
    <row r="22" spans="1:19" s="30" customFormat="1" x14ac:dyDescent="0.25">
      <c r="B22" s="112"/>
      <c r="E22" s="202"/>
    </row>
    <row r="23" spans="1:19" s="30" customFormat="1" ht="17.25" customHeight="1" x14ac:dyDescent="0.25">
      <c r="A23" s="314" t="s">
        <v>430</v>
      </c>
      <c r="B23" s="314"/>
      <c r="C23" s="314"/>
      <c r="D23" s="314" t="s">
        <v>431</v>
      </c>
      <c r="E23" s="314"/>
      <c r="F23" s="314"/>
      <c r="G23" s="314"/>
      <c r="H23" s="314"/>
      <c r="I23" s="314" t="s">
        <v>432</v>
      </c>
      <c r="J23" s="314"/>
      <c r="K23" s="314"/>
    </row>
    <row r="24" spans="1:19" x14ac:dyDescent="0.25">
      <c r="G24" s="2"/>
      <c r="I24" s="24"/>
      <c r="J24" s="24"/>
      <c r="K24" s="24"/>
      <c r="M24" s="1"/>
      <c r="N24" s="1"/>
      <c r="S24" s="2"/>
    </row>
    <row r="25" spans="1:19" ht="6.75" customHeight="1" x14ac:dyDescent="0.25">
      <c r="A25" s="10"/>
      <c r="B25" s="4"/>
      <c r="C25" s="4"/>
      <c r="D25" s="4"/>
      <c r="E25" s="11"/>
      <c r="F25" s="11"/>
      <c r="G25" s="11"/>
      <c r="H25" s="11"/>
      <c r="I25" s="59"/>
      <c r="J25" s="59"/>
      <c r="K25" s="59"/>
      <c r="L25" s="59"/>
      <c r="M25" s="59"/>
      <c r="N25" s="11"/>
      <c r="O25" s="10"/>
      <c r="P25" s="11"/>
      <c r="Q25" s="11"/>
      <c r="R25" s="11"/>
      <c r="S25" s="11"/>
    </row>
    <row r="26" spans="1:19" ht="6.75" customHeight="1" x14ac:dyDescent="0.25">
      <c r="A26" s="10"/>
      <c r="B26" s="4"/>
      <c r="C26" s="4"/>
      <c r="D26" s="4"/>
      <c r="E26" s="11"/>
      <c r="F26" s="11"/>
      <c r="G26" s="11"/>
      <c r="H26" s="11"/>
      <c r="I26" s="59"/>
      <c r="J26" s="59"/>
      <c r="K26" s="59"/>
      <c r="L26" s="59"/>
      <c r="M26" s="59"/>
      <c r="N26" s="11"/>
      <c r="O26" s="10"/>
      <c r="P26" s="11"/>
      <c r="Q26" s="11"/>
      <c r="R26" s="11"/>
      <c r="S26" s="11"/>
    </row>
    <row r="27" spans="1:19" customFormat="1" ht="17.25" customHeight="1" x14ac:dyDescent="0.3">
      <c r="A27" s="313" t="s">
        <v>410</v>
      </c>
      <c r="B27" s="313"/>
      <c r="C27" s="313"/>
      <c r="D27" s="313"/>
      <c r="E27" s="202"/>
      <c r="F27" s="32"/>
      <c r="I27" s="33"/>
      <c r="J27" s="33"/>
    </row>
    <row r="28" spans="1:19" customFormat="1" ht="17.25" customHeight="1" x14ac:dyDescent="0.3">
      <c r="A28" s="314" t="s">
        <v>411</v>
      </c>
      <c r="B28" s="314"/>
      <c r="C28" s="314"/>
      <c r="D28" s="314"/>
      <c r="E28" s="200"/>
      <c r="F28" s="32"/>
      <c r="I28" s="33"/>
      <c r="J28" s="33"/>
    </row>
    <row r="29" spans="1:19" customFormat="1" ht="6" customHeight="1" x14ac:dyDescent="0.3">
      <c r="A29" s="53"/>
      <c r="B29" s="53"/>
      <c r="C29" s="53"/>
      <c r="D29" s="53"/>
      <c r="E29" s="200"/>
      <c r="F29" s="32"/>
      <c r="I29" s="33"/>
      <c r="J29" s="33"/>
    </row>
    <row r="30" spans="1:19" customFormat="1" ht="20.25" customHeight="1" x14ac:dyDescent="0.25">
      <c r="A30" s="314" t="s">
        <v>412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</row>
    <row r="31" spans="1:19" customFormat="1" ht="20.25" customHeight="1" x14ac:dyDescent="0.25">
      <c r="A31" s="314" t="s">
        <v>1096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N31">
        <f>155*18</f>
        <v>2790</v>
      </c>
    </row>
    <row r="32" spans="1:19" s="56" customFormat="1" ht="20.25" customHeight="1" x14ac:dyDescent="0.25">
      <c r="A32" s="315" t="s">
        <v>813</v>
      </c>
      <c r="B32" s="315"/>
      <c r="C32" s="315"/>
      <c r="D32" s="315"/>
      <c r="E32" s="315"/>
      <c r="F32" s="315"/>
      <c r="G32" s="315"/>
      <c r="H32" s="315"/>
      <c r="I32" s="315"/>
      <c r="J32" s="315"/>
      <c r="K32" s="315"/>
      <c r="N32" s="56" t="e">
        <f>+#REF!-N31</f>
        <v>#REF!</v>
      </c>
    </row>
    <row r="33" spans="1:20" customFormat="1" ht="10.5" customHeight="1" x14ac:dyDescent="0.25">
      <c r="A33" s="35"/>
      <c r="B33" s="36"/>
      <c r="C33" s="37"/>
      <c r="D33" s="38"/>
      <c r="E33" s="35"/>
      <c r="F33" s="39"/>
      <c r="G33" s="35"/>
      <c r="H33" s="37"/>
      <c r="I33" s="40"/>
      <c r="J33" s="40"/>
    </row>
    <row r="34" spans="1:20" s="43" customFormat="1" ht="18" customHeight="1" x14ac:dyDescent="0.2">
      <c r="A34" s="310" t="s">
        <v>401</v>
      </c>
      <c r="B34" s="310" t="s">
        <v>413</v>
      </c>
      <c r="C34" s="306" t="s">
        <v>414</v>
      </c>
      <c r="D34" s="307"/>
      <c r="E34" s="310" t="s">
        <v>415</v>
      </c>
      <c r="F34" s="41" t="s">
        <v>416</v>
      </c>
      <c r="G34" s="41" t="s">
        <v>735</v>
      </c>
      <c r="H34" s="41" t="s">
        <v>417</v>
      </c>
      <c r="I34" s="41" t="s">
        <v>418</v>
      </c>
      <c r="J34" s="42" t="s">
        <v>419</v>
      </c>
      <c r="K34" s="310" t="s">
        <v>420</v>
      </c>
    </row>
    <row r="35" spans="1:20" s="43" customFormat="1" ht="18" customHeight="1" x14ac:dyDescent="0.2">
      <c r="A35" s="311"/>
      <c r="B35" s="311"/>
      <c r="C35" s="308"/>
      <c r="D35" s="309"/>
      <c r="E35" s="311"/>
      <c r="F35" s="44" t="s">
        <v>421</v>
      </c>
      <c r="G35" s="44" t="s">
        <v>709</v>
      </c>
      <c r="H35" s="44" t="s">
        <v>422</v>
      </c>
      <c r="I35" s="44" t="s">
        <v>423</v>
      </c>
      <c r="J35" s="45" t="s">
        <v>424</v>
      </c>
      <c r="K35" s="311"/>
    </row>
    <row r="36" spans="1:20" ht="21.75" customHeight="1" x14ac:dyDescent="0.25">
      <c r="A36" s="222">
        <v>1</v>
      </c>
      <c r="B36" s="350" t="s">
        <v>1055</v>
      </c>
      <c r="C36" s="227" t="s">
        <v>3</v>
      </c>
      <c r="D36" s="230" t="s">
        <v>1056</v>
      </c>
      <c r="E36" s="219" t="s">
        <v>1057</v>
      </c>
      <c r="F36" s="221">
        <v>3.76</v>
      </c>
      <c r="G36" s="219">
        <v>91</v>
      </c>
      <c r="H36" s="222" t="s">
        <v>404</v>
      </c>
      <c r="I36" s="231" t="s">
        <v>442</v>
      </c>
      <c r="J36" s="232">
        <v>1050000</v>
      </c>
      <c r="K36" s="222"/>
      <c r="L36" s="220"/>
      <c r="M36" s="219" t="s">
        <v>1058</v>
      </c>
      <c r="N36" s="220">
        <v>19</v>
      </c>
      <c r="O36" s="220">
        <v>17</v>
      </c>
      <c r="P36" s="220">
        <v>17</v>
      </c>
      <c r="Q36" s="219">
        <v>8.64</v>
      </c>
      <c r="R36" s="221">
        <v>3.76</v>
      </c>
      <c r="S36" s="11">
        <v>91</v>
      </c>
      <c r="T36" s="1" t="s">
        <v>404</v>
      </c>
    </row>
    <row r="37" spans="1:20" ht="21.75" customHeight="1" x14ac:dyDescent="0.25">
      <c r="A37" s="222">
        <v>2</v>
      </c>
      <c r="B37" s="350" t="s">
        <v>1059</v>
      </c>
      <c r="C37" s="227" t="s">
        <v>546</v>
      </c>
      <c r="D37" s="230" t="s">
        <v>56</v>
      </c>
      <c r="E37" s="219" t="s">
        <v>1060</v>
      </c>
      <c r="F37" s="221">
        <v>3.54</v>
      </c>
      <c r="G37" s="222">
        <v>94</v>
      </c>
      <c r="H37" s="222" t="s">
        <v>404</v>
      </c>
      <c r="I37" s="231" t="s">
        <v>442</v>
      </c>
      <c r="J37" s="232">
        <v>1050000</v>
      </c>
      <c r="K37" s="222"/>
      <c r="L37" s="220"/>
      <c r="M37" s="219" t="s">
        <v>1058</v>
      </c>
      <c r="N37" s="220">
        <v>15</v>
      </c>
      <c r="O37" s="220">
        <v>13</v>
      </c>
      <c r="P37" s="220">
        <v>13</v>
      </c>
      <c r="Q37" s="219">
        <v>8.51</v>
      </c>
      <c r="R37" s="221">
        <v>3.54</v>
      </c>
      <c r="S37" s="1">
        <v>94</v>
      </c>
      <c r="T37" s="1" t="s">
        <v>404</v>
      </c>
    </row>
    <row r="38" spans="1:20" ht="21.75" customHeight="1" x14ac:dyDescent="0.25">
      <c r="A38" s="222">
        <v>3</v>
      </c>
      <c r="B38" s="350" t="s">
        <v>1061</v>
      </c>
      <c r="C38" s="227" t="s">
        <v>1062</v>
      </c>
      <c r="D38" s="230" t="s">
        <v>452</v>
      </c>
      <c r="E38" s="219" t="s">
        <v>1063</v>
      </c>
      <c r="F38" s="221">
        <v>3.39</v>
      </c>
      <c r="G38" s="222">
        <v>90</v>
      </c>
      <c r="H38" s="222" t="s">
        <v>404</v>
      </c>
      <c r="I38" s="233" t="s">
        <v>442</v>
      </c>
      <c r="J38" s="234">
        <v>1050000</v>
      </c>
      <c r="K38" s="222"/>
      <c r="L38" s="220"/>
      <c r="M38" s="219" t="s">
        <v>1058</v>
      </c>
      <c r="N38" s="220">
        <v>20</v>
      </c>
      <c r="O38" s="220">
        <v>18</v>
      </c>
      <c r="P38" s="220">
        <v>18</v>
      </c>
      <c r="Q38" s="219">
        <v>8.07</v>
      </c>
      <c r="R38" s="221">
        <v>3.39</v>
      </c>
      <c r="S38" s="1">
        <v>90</v>
      </c>
      <c r="T38" s="1" t="s">
        <v>404</v>
      </c>
    </row>
    <row r="39" spans="1:20" ht="21.75" customHeight="1" x14ac:dyDescent="0.25">
      <c r="A39" s="222">
        <v>4</v>
      </c>
      <c r="B39" s="350" t="s">
        <v>1064</v>
      </c>
      <c r="C39" s="227" t="s">
        <v>52</v>
      </c>
      <c r="D39" s="230" t="s">
        <v>17</v>
      </c>
      <c r="E39" s="219" t="s">
        <v>1065</v>
      </c>
      <c r="F39" s="221">
        <v>3.69</v>
      </c>
      <c r="G39" s="219">
        <v>89</v>
      </c>
      <c r="H39" s="222" t="s">
        <v>468</v>
      </c>
      <c r="I39" s="120" t="s">
        <v>406</v>
      </c>
      <c r="J39" s="121">
        <v>960000</v>
      </c>
      <c r="K39" s="222"/>
      <c r="L39" s="220"/>
      <c r="M39" s="219" t="s">
        <v>1058</v>
      </c>
      <c r="N39" s="220">
        <v>15</v>
      </c>
      <c r="O39" s="220">
        <v>13</v>
      </c>
      <c r="P39" s="220">
        <v>13</v>
      </c>
      <c r="Q39" s="219">
        <v>8.58</v>
      </c>
      <c r="R39" s="221">
        <v>3.69</v>
      </c>
      <c r="S39" s="11">
        <v>89</v>
      </c>
      <c r="T39" s="1" t="s">
        <v>468</v>
      </c>
    </row>
    <row r="40" spans="1:20" ht="21.75" customHeight="1" x14ac:dyDescent="0.25">
      <c r="A40" s="222">
        <v>5</v>
      </c>
      <c r="B40" s="350" t="s">
        <v>1066</v>
      </c>
      <c r="C40" s="227" t="s">
        <v>52</v>
      </c>
      <c r="D40" s="230" t="s">
        <v>86</v>
      </c>
      <c r="E40" s="219" t="s">
        <v>1067</v>
      </c>
      <c r="F40" s="221">
        <v>3.54</v>
      </c>
      <c r="G40" s="222">
        <v>86</v>
      </c>
      <c r="H40" s="222" t="s">
        <v>468</v>
      </c>
      <c r="I40" s="120" t="s">
        <v>406</v>
      </c>
      <c r="J40" s="121">
        <v>960000</v>
      </c>
      <c r="K40" s="222"/>
      <c r="L40" s="220"/>
      <c r="M40" s="219" t="s">
        <v>1058</v>
      </c>
      <c r="N40" s="220">
        <v>15</v>
      </c>
      <c r="O40" s="220">
        <v>13</v>
      </c>
      <c r="P40" s="220">
        <v>13</v>
      </c>
      <c r="Q40" s="219">
        <v>8.65</v>
      </c>
      <c r="R40" s="221">
        <v>3.54</v>
      </c>
      <c r="S40" s="1">
        <v>86</v>
      </c>
      <c r="T40" s="1" t="s">
        <v>468</v>
      </c>
    </row>
    <row r="41" spans="1:20" ht="21.75" customHeight="1" x14ac:dyDescent="0.25">
      <c r="A41" s="222">
        <v>6</v>
      </c>
      <c r="B41" s="350" t="s">
        <v>1068</v>
      </c>
      <c r="C41" s="227" t="s">
        <v>3</v>
      </c>
      <c r="D41" s="230" t="s">
        <v>36</v>
      </c>
      <c r="E41" s="219" t="s">
        <v>1069</v>
      </c>
      <c r="F41" s="221">
        <v>3.53</v>
      </c>
      <c r="G41" s="222">
        <v>89</v>
      </c>
      <c r="H41" s="222" t="s">
        <v>468</v>
      </c>
      <c r="I41" s="120" t="s">
        <v>406</v>
      </c>
      <c r="J41" s="121">
        <v>960000</v>
      </c>
      <c r="K41" s="222"/>
      <c r="L41" s="220"/>
      <c r="M41" s="219" t="s">
        <v>1058</v>
      </c>
      <c r="N41" s="220">
        <v>19</v>
      </c>
      <c r="O41" s="220">
        <v>17</v>
      </c>
      <c r="P41" s="220">
        <v>17</v>
      </c>
      <c r="Q41" s="219">
        <v>8.2899999999999991</v>
      </c>
      <c r="R41" s="221">
        <v>3.53</v>
      </c>
      <c r="S41" s="1">
        <v>89</v>
      </c>
      <c r="T41" s="1" t="s">
        <v>468</v>
      </c>
    </row>
    <row r="42" spans="1:20" ht="21.75" customHeight="1" x14ac:dyDescent="0.25">
      <c r="A42" s="222">
        <v>7</v>
      </c>
      <c r="B42" s="350" t="s">
        <v>1070</v>
      </c>
      <c r="C42" s="227" t="s">
        <v>1071</v>
      </c>
      <c r="D42" s="230" t="s">
        <v>1072</v>
      </c>
      <c r="E42" s="219" t="s">
        <v>1073</v>
      </c>
      <c r="F42" s="221">
        <v>3.47</v>
      </c>
      <c r="G42" s="222">
        <v>84</v>
      </c>
      <c r="H42" s="222" t="s">
        <v>468</v>
      </c>
      <c r="I42" s="120" t="s">
        <v>406</v>
      </c>
      <c r="J42" s="121">
        <v>960000</v>
      </c>
      <c r="K42" s="222"/>
      <c r="L42" s="220"/>
      <c r="M42" s="219" t="s">
        <v>1058</v>
      </c>
      <c r="N42" s="220">
        <v>17</v>
      </c>
      <c r="O42" s="220">
        <v>15</v>
      </c>
      <c r="P42" s="220">
        <v>15</v>
      </c>
      <c r="Q42" s="219">
        <v>8.42</v>
      </c>
      <c r="R42" s="221">
        <v>3.47</v>
      </c>
      <c r="S42" s="1">
        <v>84</v>
      </c>
      <c r="T42" s="1" t="s">
        <v>468</v>
      </c>
    </row>
    <row r="43" spans="1:20" ht="21.75" customHeight="1" x14ac:dyDescent="0.25">
      <c r="A43" s="222">
        <v>8</v>
      </c>
      <c r="B43" s="350" t="s">
        <v>1074</v>
      </c>
      <c r="C43" s="227" t="s">
        <v>300</v>
      </c>
      <c r="D43" s="230" t="s">
        <v>21</v>
      </c>
      <c r="E43" s="219" t="s">
        <v>1075</v>
      </c>
      <c r="F43" s="221">
        <v>3.41</v>
      </c>
      <c r="G43" s="222">
        <v>87</v>
      </c>
      <c r="H43" s="222" t="s">
        <v>468</v>
      </c>
      <c r="I43" s="120" t="s">
        <v>406</v>
      </c>
      <c r="J43" s="121">
        <v>960000</v>
      </c>
      <c r="K43" s="222"/>
      <c r="L43" s="220"/>
      <c r="M43" s="219" t="s">
        <v>1058</v>
      </c>
      <c r="N43" s="220">
        <v>19</v>
      </c>
      <c r="O43" s="220">
        <v>17</v>
      </c>
      <c r="P43" s="220">
        <v>17</v>
      </c>
      <c r="Q43" s="219">
        <v>8.32</v>
      </c>
      <c r="R43" s="221">
        <v>3.41</v>
      </c>
      <c r="S43" s="1">
        <v>87</v>
      </c>
      <c r="T43" s="1" t="s">
        <v>468</v>
      </c>
    </row>
    <row r="44" spans="1:20" ht="26.25" customHeight="1" x14ac:dyDescent="0.25">
      <c r="A44" s="316" t="s">
        <v>425</v>
      </c>
      <c r="B44" s="317"/>
      <c r="C44" s="317"/>
      <c r="D44" s="318"/>
      <c r="E44" s="46"/>
      <c r="F44" s="47"/>
      <c r="G44" s="48"/>
      <c r="H44" s="48"/>
      <c r="I44" s="49"/>
      <c r="J44" s="160">
        <f>SUM(J36:J43)</f>
        <v>7950000</v>
      </c>
      <c r="K44" s="50"/>
      <c r="L44" s="51"/>
      <c r="M44" s="6"/>
      <c r="N44" s="6"/>
      <c r="O44" s="6"/>
      <c r="P44" s="6"/>
      <c r="Q44" s="2"/>
      <c r="R44" s="2"/>
      <c r="S44" s="2"/>
    </row>
    <row r="45" spans="1:20" ht="30.75" customHeight="1" x14ac:dyDescent="0.25">
      <c r="A45" s="349" t="s">
        <v>1379</v>
      </c>
      <c r="B45" s="349"/>
      <c r="C45" s="349"/>
      <c r="D45" s="349"/>
      <c r="E45" s="349"/>
      <c r="F45" s="349"/>
      <c r="G45" s="349"/>
      <c r="H45" s="349"/>
      <c r="I45" s="349"/>
      <c r="J45" s="349"/>
      <c r="K45" s="349"/>
      <c r="L45" s="11"/>
      <c r="M45" s="11"/>
      <c r="N45" s="11"/>
      <c r="O45" s="11"/>
      <c r="P45" s="11"/>
      <c r="Q45" s="2"/>
      <c r="R45" s="2"/>
      <c r="S45" s="2"/>
    </row>
    <row r="46" spans="1:20" s="30" customFormat="1" x14ac:dyDescent="0.25">
      <c r="A46" s="312" t="s">
        <v>426</v>
      </c>
      <c r="B46" s="312"/>
      <c r="C46" s="312"/>
      <c r="D46" s="312" t="s">
        <v>711</v>
      </c>
      <c r="E46" s="312"/>
      <c r="F46" s="312"/>
      <c r="G46" s="312"/>
      <c r="H46" s="312"/>
      <c r="I46" s="312" t="s">
        <v>427</v>
      </c>
      <c r="J46" s="312"/>
      <c r="K46" s="312"/>
    </row>
    <row r="47" spans="1:20" s="30" customFormat="1" ht="18.75" x14ac:dyDescent="0.3">
      <c r="A47" s="52"/>
      <c r="B47" s="112"/>
      <c r="C47" s="52"/>
      <c r="D47" s="312" t="s">
        <v>712</v>
      </c>
      <c r="E47" s="312"/>
      <c r="F47" s="312"/>
      <c r="G47" s="312"/>
      <c r="H47" s="312"/>
      <c r="I47" s="314" t="s">
        <v>428</v>
      </c>
      <c r="J47" s="314"/>
      <c r="K47" s="314"/>
    </row>
    <row r="48" spans="1:20" s="30" customFormat="1" ht="49.5" customHeight="1" x14ac:dyDescent="0.25">
      <c r="B48" s="112"/>
      <c r="D48" s="30" t="s">
        <v>429</v>
      </c>
      <c r="E48" s="202"/>
      <c r="M48" s="30">
        <v>1</v>
      </c>
    </row>
    <row r="49" spans="1:20" s="30" customFormat="1" x14ac:dyDescent="0.25">
      <c r="B49" s="112"/>
      <c r="E49" s="202"/>
    </row>
    <row r="50" spans="1:20" s="30" customFormat="1" ht="17.25" customHeight="1" x14ac:dyDescent="0.25">
      <c r="A50" s="314" t="s">
        <v>430</v>
      </c>
      <c r="B50" s="314"/>
      <c r="C50" s="314"/>
      <c r="D50" s="314" t="s">
        <v>431</v>
      </c>
      <c r="E50" s="314"/>
      <c r="F50" s="314"/>
      <c r="G50" s="314"/>
      <c r="H50" s="314"/>
      <c r="I50" s="314" t="s">
        <v>432</v>
      </c>
      <c r="J50" s="314"/>
      <c r="K50" s="314"/>
    </row>
    <row r="52" spans="1:20" customFormat="1" ht="17.25" customHeight="1" x14ac:dyDescent="0.3">
      <c r="A52" s="313" t="s">
        <v>410</v>
      </c>
      <c r="B52" s="313"/>
      <c r="C52" s="313"/>
      <c r="D52" s="313"/>
      <c r="E52" s="202"/>
      <c r="F52" s="32"/>
      <c r="I52" s="33"/>
      <c r="J52" s="33"/>
    </row>
    <row r="53" spans="1:20" customFormat="1" ht="17.25" customHeight="1" x14ac:dyDescent="0.3">
      <c r="A53" s="314" t="s">
        <v>411</v>
      </c>
      <c r="B53" s="314"/>
      <c r="C53" s="314"/>
      <c r="D53" s="314"/>
      <c r="E53" s="200"/>
      <c r="F53" s="32"/>
      <c r="I53" s="33"/>
      <c r="J53" s="33"/>
    </row>
    <row r="54" spans="1:20" customFormat="1" ht="6" customHeight="1" x14ac:dyDescent="0.3">
      <c r="A54" s="67"/>
      <c r="B54" s="67"/>
      <c r="C54" s="67"/>
      <c r="D54" s="67"/>
      <c r="E54" s="200"/>
      <c r="F54" s="32"/>
      <c r="I54" s="33"/>
      <c r="J54" s="33"/>
    </row>
    <row r="55" spans="1:20" customFormat="1" ht="20.25" customHeight="1" x14ac:dyDescent="0.25">
      <c r="A55" s="314" t="s">
        <v>412</v>
      </c>
      <c r="B55" s="314"/>
      <c r="C55" s="314"/>
      <c r="D55" s="314"/>
      <c r="E55" s="314"/>
      <c r="F55" s="314"/>
      <c r="G55" s="314"/>
      <c r="H55" s="314"/>
      <c r="I55" s="314"/>
      <c r="J55" s="314"/>
      <c r="K55" s="314"/>
    </row>
    <row r="56" spans="1:20" customFormat="1" ht="20.25" customHeight="1" x14ac:dyDescent="0.25">
      <c r="A56" s="314" t="s">
        <v>1095</v>
      </c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N56">
        <f>155*18</f>
        <v>2790</v>
      </c>
    </row>
    <row r="57" spans="1:20" s="56" customFormat="1" ht="20.25" customHeight="1" x14ac:dyDescent="0.25">
      <c r="A57" s="315" t="s">
        <v>813</v>
      </c>
      <c r="B57" s="315"/>
      <c r="C57" s="315"/>
      <c r="D57" s="315"/>
      <c r="E57" s="315"/>
      <c r="F57" s="315"/>
      <c r="G57" s="315"/>
      <c r="H57" s="315"/>
      <c r="I57" s="315"/>
      <c r="J57" s="315"/>
      <c r="K57" s="315"/>
      <c r="N57" s="56" t="e">
        <f>+#REF!-N56</f>
        <v>#REF!</v>
      </c>
    </row>
    <row r="58" spans="1:20" customFormat="1" ht="10.5" customHeight="1" x14ac:dyDescent="0.25">
      <c r="A58" s="35"/>
      <c r="B58" s="36"/>
      <c r="C58" s="37"/>
      <c r="D58" s="38"/>
      <c r="E58" s="35"/>
      <c r="F58" s="39"/>
      <c r="G58" s="35"/>
      <c r="H58" s="37"/>
      <c r="I58" s="40"/>
      <c r="J58" s="40"/>
    </row>
    <row r="59" spans="1:20" s="43" customFormat="1" ht="18" customHeight="1" x14ac:dyDescent="0.2">
      <c r="A59" s="310" t="s">
        <v>401</v>
      </c>
      <c r="B59" s="310" t="s">
        <v>413</v>
      </c>
      <c r="C59" s="306" t="s">
        <v>414</v>
      </c>
      <c r="D59" s="307"/>
      <c r="E59" s="310" t="s">
        <v>415</v>
      </c>
      <c r="F59" s="41" t="s">
        <v>416</v>
      </c>
      <c r="G59" s="41" t="s">
        <v>735</v>
      </c>
      <c r="H59" s="41" t="s">
        <v>417</v>
      </c>
      <c r="I59" s="41" t="s">
        <v>418</v>
      </c>
      <c r="J59" s="42" t="s">
        <v>419</v>
      </c>
      <c r="K59" s="310" t="s">
        <v>420</v>
      </c>
    </row>
    <row r="60" spans="1:20" s="43" customFormat="1" ht="18" customHeight="1" x14ac:dyDescent="0.2">
      <c r="A60" s="311"/>
      <c r="B60" s="311"/>
      <c r="C60" s="308"/>
      <c r="D60" s="309"/>
      <c r="E60" s="311"/>
      <c r="F60" s="44" t="s">
        <v>421</v>
      </c>
      <c r="G60" s="44" t="s">
        <v>709</v>
      </c>
      <c r="H60" s="44" t="s">
        <v>422</v>
      </c>
      <c r="I60" s="44" t="s">
        <v>423</v>
      </c>
      <c r="J60" s="45" t="s">
        <v>424</v>
      </c>
      <c r="K60" s="311"/>
    </row>
    <row r="61" spans="1:20" ht="23.25" customHeight="1" x14ac:dyDescent="0.25">
      <c r="A61" s="222">
        <v>1</v>
      </c>
      <c r="B61" s="350" t="s">
        <v>1076</v>
      </c>
      <c r="C61" s="227" t="s">
        <v>1077</v>
      </c>
      <c r="D61" s="230" t="s">
        <v>11</v>
      </c>
      <c r="E61" s="219" t="s">
        <v>157</v>
      </c>
      <c r="F61" s="221">
        <v>3.77</v>
      </c>
      <c r="G61" s="219">
        <v>92</v>
      </c>
      <c r="H61" s="222" t="s">
        <v>404</v>
      </c>
      <c r="I61" s="231" t="s">
        <v>442</v>
      </c>
      <c r="J61" s="232">
        <v>1050000</v>
      </c>
      <c r="K61" s="222"/>
      <c r="L61" s="220"/>
      <c r="M61" s="219" t="s">
        <v>1078</v>
      </c>
      <c r="N61" s="220">
        <v>22</v>
      </c>
      <c r="O61" s="220">
        <v>22</v>
      </c>
      <c r="P61" s="220">
        <v>22</v>
      </c>
      <c r="Q61" s="219">
        <v>8.58</v>
      </c>
      <c r="R61" s="221">
        <v>3.77</v>
      </c>
      <c r="S61" s="11">
        <v>92</v>
      </c>
      <c r="T61" s="1" t="s">
        <v>404</v>
      </c>
    </row>
    <row r="62" spans="1:20" ht="23.25" customHeight="1" x14ac:dyDescent="0.25">
      <c r="A62" s="222">
        <v>2</v>
      </c>
      <c r="B62" s="350" t="s">
        <v>1079</v>
      </c>
      <c r="C62" s="227" t="s">
        <v>1080</v>
      </c>
      <c r="D62" s="230" t="s">
        <v>1081</v>
      </c>
      <c r="E62" s="219" t="s">
        <v>1082</v>
      </c>
      <c r="F62" s="221">
        <v>3.55</v>
      </c>
      <c r="G62" s="222">
        <v>93</v>
      </c>
      <c r="H62" s="222" t="s">
        <v>404</v>
      </c>
      <c r="I62" s="231" t="s">
        <v>442</v>
      </c>
      <c r="J62" s="232">
        <v>1050000</v>
      </c>
      <c r="K62" s="222"/>
      <c r="L62" s="220"/>
      <c r="M62" s="219" t="s">
        <v>1078</v>
      </c>
      <c r="N62" s="220">
        <v>22</v>
      </c>
      <c r="O62" s="220">
        <v>22</v>
      </c>
      <c r="P62" s="220">
        <v>22</v>
      </c>
      <c r="Q62" s="219">
        <v>8.5</v>
      </c>
      <c r="R62" s="221">
        <v>3.55</v>
      </c>
      <c r="S62" s="10">
        <v>93</v>
      </c>
      <c r="T62" s="1" t="s">
        <v>404</v>
      </c>
    </row>
    <row r="63" spans="1:20" ht="23.25" customHeight="1" x14ac:dyDescent="0.25">
      <c r="A63" s="222">
        <v>3</v>
      </c>
      <c r="B63" s="350" t="s">
        <v>1083</v>
      </c>
      <c r="C63" s="227" t="s">
        <v>305</v>
      </c>
      <c r="D63" s="230" t="s">
        <v>21</v>
      </c>
      <c r="E63" s="219" t="s">
        <v>1084</v>
      </c>
      <c r="F63" s="221">
        <v>3.5</v>
      </c>
      <c r="G63" s="222">
        <v>90</v>
      </c>
      <c r="H63" s="222" t="s">
        <v>404</v>
      </c>
      <c r="I63" s="233" t="s">
        <v>442</v>
      </c>
      <c r="J63" s="234">
        <v>1050000</v>
      </c>
      <c r="K63" s="222"/>
      <c r="L63" s="220"/>
      <c r="M63" s="219" t="s">
        <v>1078</v>
      </c>
      <c r="N63" s="220">
        <v>22</v>
      </c>
      <c r="O63" s="220">
        <v>22</v>
      </c>
      <c r="P63" s="220">
        <v>22</v>
      </c>
      <c r="Q63" s="219">
        <v>8.51</v>
      </c>
      <c r="R63" s="221">
        <v>3.5</v>
      </c>
      <c r="S63" s="10">
        <v>90</v>
      </c>
      <c r="T63" s="1" t="s">
        <v>404</v>
      </c>
    </row>
    <row r="64" spans="1:20" ht="23.25" customHeight="1" x14ac:dyDescent="0.25">
      <c r="A64" s="222">
        <v>4</v>
      </c>
      <c r="B64" s="350" t="s">
        <v>1085</v>
      </c>
      <c r="C64" s="227" t="s">
        <v>962</v>
      </c>
      <c r="D64" s="230" t="s">
        <v>22</v>
      </c>
      <c r="E64" s="219" t="s">
        <v>1086</v>
      </c>
      <c r="F64" s="221">
        <v>3.5</v>
      </c>
      <c r="G64" s="222">
        <v>90</v>
      </c>
      <c r="H64" s="222" t="s">
        <v>404</v>
      </c>
      <c r="I64" s="231" t="s">
        <v>442</v>
      </c>
      <c r="J64" s="232">
        <v>1050000</v>
      </c>
      <c r="K64" s="222"/>
      <c r="L64" s="220"/>
      <c r="M64" s="219" t="s">
        <v>1078</v>
      </c>
      <c r="N64" s="220">
        <v>22</v>
      </c>
      <c r="O64" s="220">
        <v>22</v>
      </c>
      <c r="P64" s="220">
        <v>22</v>
      </c>
      <c r="Q64" s="219">
        <v>8.1199999999999992</v>
      </c>
      <c r="R64" s="221">
        <v>3.5</v>
      </c>
      <c r="S64" s="1">
        <v>90</v>
      </c>
      <c r="T64" s="1" t="s">
        <v>404</v>
      </c>
    </row>
    <row r="65" spans="1:20" ht="23.25" customHeight="1" x14ac:dyDescent="0.25">
      <c r="A65" s="222">
        <v>5</v>
      </c>
      <c r="B65" s="350" t="s">
        <v>1087</v>
      </c>
      <c r="C65" s="227" t="s">
        <v>1088</v>
      </c>
      <c r="D65" s="230" t="s">
        <v>54</v>
      </c>
      <c r="E65" s="219" t="s">
        <v>1089</v>
      </c>
      <c r="F65" s="221">
        <v>3.5</v>
      </c>
      <c r="G65" s="222">
        <v>90</v>
      </c>
      <c r="H65" s="222" t="s">
        <v>404</v>
      </c>
      <c r="I65" s="231" t="s">
        <v>442</v>
      </c>
      <c r="J65" s="232">
        <v>1050000</v>
      </c>
      <c r="K65" s="222"/>
      <c r="L65" s="220"/>
      <c r="M65" s="219" t="s">
        <v>1078</v>
      </c>
      <c r="N65" s="220">
        <v>22</v>
      </c>
      <c r="O65" s="220">
        <v>22</v>
      </c>
      <c r="P65" s="220">
        <v>22</v>
      </c>
      <c r="Q65" s="219">
        <v>8.4700000000000006</v>
      </c>
      <c r="R65" s="221">
        <v>3.5</v>
      </c>
      <c r="S65" s="1">
        <v>90</v>
      </c>
      <c r="T65" s="1" t="s">
        <v>404</v>
      </c>
    </row>
    <row r="66" spans="1:20" ht="23.25" customHeight="1" x14ac:dyDescent="0.25">
      <c r="A66" s="222">
        <v>6</v>
      </c>
      <c r="B66" s="350" t="s">
        <v>1090</v>
      </c>
      <c r="C66" s="227" t="s">
        <v>907</v>
      </c>
      <c r="D66" s="230" t="s">
        <v>88</v>
      </c>
      <c r="E66" s="219" t="s">
        <v>1091</v>
      </c>
      <c r="F66" s="221">
        <v>3.45</v>
      </c>
      <c r="G66" s="222">
        <v>90</v>
      </c>
      <c r="H66" s="222" t="s">
        <v>404</v>
      </c>
      <c r="I66" s="233" t="s">
        <v>442</v>
      </c>
      <c r="J66" s="234">
        <v>1050000</v>
      </c>
      <c r="K66" s="222"/>
      <c r="L66" s="220"/>
      <c r="M66" s="219" t="s">
        <v>1078</v>
      </c>
      <c r="N66" s="220">
        <v>22</v>
      </c>
      <c r="O66" s="220">
        <v>22</v>
      </c>
      <c r="P66" s="220">
        <v>22</v>
      </c>
      <c r="Q66" s="219">
        <v>8.57</v>
      </c>
      <c r="R66" s="221">
        <v>3.45</v>
      </c>
      <c r="S66" s="1">
        <v>90</v>
      </c>
      <c r="T66" s="1" t="s">
        <v>404</v>
      </c>
    </row>
    <row r="67" spans="1:20" ht="23.25" customHeight="1" x14ac:dyDescent="0.25">
      <c r="A67" s="222">
        <v>7</v>
      </c>
      <c r="B67" s="350" t="s">
        <v>1092</v>
      </c>
      <c r="C67" s="227" t="s">
        <v>1093</v>
      </c>
      <c r="D67" s="230" t="s">
        <v>937</v>
      </c>
      <c r="E67" s="219" t="s">
        <v>1094</v>
      </c>
      <c r="F67" s="221">
        <v>3.41</v>
      </c>
      <c r="G67" s="222">
        <v>85</v>
      </c>
      <c r="H67" s="222" t="s">
        <v>468</v>
      </c>
      <c r="I67" s="120" t="s">
        <v>406</v>
      </c>
      <c r="J67" s="121">
        <v>960000</v>
      </c>
      <c r="K67" s="222"/>
      <c r="L67" s="220"/>
      <c r="M67" s="219" t="s">
        <v>1078</v>
      </c>
      <c r="N67" s="220">
        <v>22</v>
      </c>
      <c r="O67" s="220">
        <v>22</v>
      </c>
      <c r="P67" s="220">
        <v>22</v>
      </c>
      <c r="Q67" s="219">
        <v>8.31</v>
      </c>
      <c r="R67" s="221">
        <v>3.41</v>
      </c>
      <c r="S67" s="1">
        <v>85</v>
      </c>
      <c r="T67" s="1" t="s">
        <v>468</v>
      </c>
    </row>
    <row r="68" spans="1:20" ht="30" customHeight="1" x14ac:dyDescent="0.25">
      <c r="A68" s="316" t="s">
        <v>425</v>
      </c>
      <c r="B68" s="317"/>
      <c r="C68" s="317"/>
      <c r="D68" s="318"/>
      <c r="E68" s="46"/>
      <c r="F68" s="47"/>
      <c r="G68" s="48"/>
      <c r="H68" s="48"/>
      <c r="I68" s="49"/>
      <c r="J68" s="160">
        <f>SUM(J61:J67)</f>
        <v>7260000</v>
      </c>
      <c r="K68" s="50"/>
      <c r="L68" s="51"/>
      <c r="M68" s="6"/>
      <c r="N68" s="6"/>
      <c r="O68" s="6"/>
      <c r="P68" s="6"/>
      <c r="Q68" s="2"/>
      <c r="R68" s="2"/>
      <c r="S68" s="2"/>
    </row>
    <row r="69" spans="1:20" ht="34.5" customHeight="1" x14ac:dyDescent="0.25">
      <c r="A69" s="349" t="s">
        <v>1372</v>
      </c>
      <c r="B69" s="349"/>
      <c r="C69" s="349"/>
      <c r="D69" s="349"/>
      <c r="E69" s="349"/>
      <c r="F69" s="349"/>
      <c r="G69" s="349"/>
      <c r="H69" s="349"/>
      <c r="I69" s="349"/>
      <c r="J69" s="349"/>
      <c r="K69" s="349"/>
      <c r="L69" s="11"/>
      <c r="M69" s="11"/>
      <c r="N69" s="11"/>
      <c r="O69" s="11"/>
      <c r="P69" s="11"/>
      <c r="Q69" s="2"/>
      <c r="R69" s="2"/>
      <c r="S69" s="2"/>
    </row>
    <row r="70" spans="1:20" s="30" customFormat="1" x14ac:dyDescent="0.25">
      <c r="A70" s="312" t="s">
        <v>426</v>
      </c>
      <c r="B70" s="312"/>
      <c r="C70" s="312"/>
      <c r="D70" s="312" t="s">
        <v>711</v>
      </c>
      <c r="E70" s="312"/>
      <c r="F70" s="312"/>
      <c r="G70" s="312"/>
      <c r="H70" s="312"/>
      <c r="I70" s="312" t="s">
        <v>427</v>
      </c>
      <c r="J70" s="312"/>
      <c r="K70" s="312"/>
    </row>
    <row r="71" spans="1:20" s="30" customFormat="1" ht="18.75" x14ac:dyDescent="0.3">
      <c r="A71" s="52"/>
      <c r="B71" s="112"/>
      <c r="C71" s="52"/>
      <c r="D71" s="312" t="s">
        <v>712</v>
      </c>
      <c r="E71" s="312"/>
      <c r="F71" s="312"/>
      <c r="G71" s="312"/>
      <c r="H71" s="312"/>
      <c r="I71" s="314" t="s">
        <v>428</v>
      </c>
      <c r="J71" s="314"/>
      <c r="K71" s="314"/>
    </row>
    <row r="72" spans="1:20" s="30" customFormat="1" ht="39" customHeight="1" x14ac:dyDescent="0.25">
      <c r="B72" s="112"/>
      <c r="D72" s="30" t="s">
        <v>429</v>
      </c>
      <c r="E72" s="202"/>
      <c r="M72" s="30">
        <v>1</v>
      </c>
    </row>
    <row r="73" spans="1:20" s="30" customFormat="1" x14ac:dyDescent="0.25">
      <c r="B73" s="112"/>
      <c r="E73" s="202"/>
    </row>
    <row r="74" spans="1:20" s="30" customFormat="1" ht="17.25" customHeight="1" x14ac:dyDescent="0.25">
      <c r="A74" s="314" t="s">
        <v>430</v>
      </c>
      <c r="B74" s="314"/>
      <c r="C74" s="314"/>
      <c r="D74" s="314" t="s">
        <v>431</v>
      </c>
      <c r="E74" s="314"/>
      <c r="F74" s="314"/>
      <c r="G74" s="314"/>
      <c r="H74" s="314"/>
      <c r="I74" s="314" t="s">
        <v>432</v>
      </c>
      <c r="J74" s="314"/>
      <c r="K74" s="314"/>
    </row>
    <row r="77" spans="1:20" customFormat="1" ht="27.75" customHeight="1" x14ac:dyDescent="0.3">
      <c r="A77" s="313" t="s">
        <v>410</v>
      </c>
      <c r="B77" s="313"/>
      <c r="C77" s="313"/>
      <c r="D77" s="313"/>
      <c r="E77" s="202"/>
      <c r="F77" s="32"/>
      <c r="I77" s="33"/>
      <c r="J77" s="33"/>
    </row>
    <row r="78" spans="1:20" customFormat="1" ht="17.25" customHeight="1" x14ac:dyDescent="0.3">
      <c r="A78" s="314" t="s">
        <v>411</v>
      </c>
      <c r="B78" s="314"/>
      <c r="C78" s="314"/>
      <c r="D78" s="314"/>
      <c r="E78" s="200"/>
      <c r="F78" s="32"/>
      <c r="I78" s="33"/>
      <c r="J78" s="33"/>
    </row>
    <row r="79" spans="1:20" customFormat="1" ht="6" customHeight="1" x14ac:dyDescent="0.3">
      <c r="A79" s="67"/>
      <c r="B79" s="67"/>
      <c r="C79" s="67"/>
      <c r="D79" s="67"/>
      <c r="E79" s="200"/>
      <c r="F79" s="32"/>
      <c r="I79" s="33"/>
      <c r="J79" s="33"/>
    </row>
    <row r="80" spans="1:20" customFormat="1" ht="22.5" customHeight="1" x14ac:dyDescent="0.25">
      <c r="A80" s="314" t="s">
        <v>412</v>
      </c>
      <c r="B80" s="314"/>
      <c r="C80" s="314"/>
      <c r="D80" s="314"/>
      <c r="E80" s="314"/>
      <c r="F80" s="314"/>
      <c r="G80" s="314"/>
      <c r="H80" s="314"/>
      <c r="I80" s="314"/>
      <c r="J80" s="314"/>
      <c r="K80" s="314"/>
    </row>
    <row r="81" spans="1:20" customFormat="1" ht="22.5" customHeight="1" x14ac:dyDescent="0.25">
      <c r="A81" s="314" t="s">
        <v>1097</v>
      </c>
      <c r="B81" s="314"/>
      <c r="C81" s="314"/>
      <c r="D81" s="314"/>
      <c r="E81" s="314"/>
      <c r="F81" s="314"/>
      <c r="G81" s="314"/>
      <c r="H81" s="314"/>
      <c r="I81" s="314"/>
      <c r="J81" s="314"/>
      <c r="K81" s="314"/>
      <c r="N81">
        <f>155*18</f>
        <v>2790</v>
      </c>
    </row>
    <row r="82" spans="1:20" s="56" customFormat="1" ht="22.5" customHeight="1" x14ac:dyDescent="0.25">
      <c r="A82" s="315" t="s">
        <v>813</v>
      </c>
      <c r="B82" s="315"/>
      <c r="C82" s="315"/>
      <c r="D82" s="315"/>
      <c r="E82" s="315"/>
      <c r="F82" s="315"/>
      <c r="G82" s="315"/>
      <c r="H82" s="315"/>
      <c r="I82" s="315"/>
      <c r="J82" s="315"/>
      <c r="K82" s="315"/>
      <c r="N82" s="56" t="e">
        <f>+#REF!-N81</f>
        <v>#REF!</v>
      </c>
    </row>
    <row r="83" spans="1:20" customFormat="1" ht="16.5" customHeight="1" x14ac:dyDescent="0.25">
      <c r="A83" s="35"/>
      <c r="B83" s="36"/>
      <c r="C83" s="37"/>
      <c r="D83" s="38"/>
      <c r="E83" s="35"/>
      <c r="F83" s="39"/>
      <c r="G83" s="35"/>
      <c r="H83" s="37"/>
      <c r="I83" s="40"/>
      <c r="J83" s="40"/>
    </row>
    <row r="84" spans="1:20" s="43" customFormat="1" ht="18" customHeight="1" x14ac:dyDescent="0.2">
      <c r="A84" s="310" t="s">
        <v>401</v>
      </c>
      <c r="B84" s="310" t="s">
        <v>413</v>
      </c>
      <c r="C84" s="306" t="s">
        <v>414</v>
      </c>
      <c r="D84" s="307"/>
      <c r="E84" s="310" t="s">
        <v>415</v>
      </c>
      <c r="F84" s="41" t="s">
        <v>416</v>
      </c>
      <c r="G84" s="41" t="s">
        <v>735</v>
      </c>
      <c r="H84" s="41" t="s">
        <v>417</v>
      </c>
      <c r="I84" s="41" t="s">
        <v>418</v>
      </c>
      <c r="J84" s="42" t="s">
        <v>419</v>
      </c>
      <c r="K84" s="310" t="s">
        <v>420</v>
      </c>
    </row>
    <row r="85" spans="1:20" s="43" customFormat="1" ht="18" customHeight="1" x14ac:dyDescent="0.2">
      <c r="A85" s="311"/>
      <c r="B85" s="311"/>
      <c r="C85" s="308"/>
      <c r="D85" s="309"/>
      <c r="E85" s="311"/>
      <c r="F85" s="44" t="s">
        <v>421</v>
      </c>
      <c r="G85" s="44" t="s">
        <v>709</v>
      </c>
      <c r="H85" s="44" t="s">
        <v>422</v>
      </c>
      <c r="I85" s="44" t="s">
        <v>423</v>
      </c>
      <c r="J85" s="45" t="s">
        <v>424</v>
      </c>
      <c r="K85" s="311"/>
    </row>
    <row r="86" spans="1:20" ht="30.75" customHeight="1" x14ac:dyDescent="0.25">
      <c r="A86" s="222">
        <v>1</v>
      </c>
      <c r="B86" s="350" t="s">
        <v>1098</v>
      </c>
      <c r="C86" s="227" t="s">
        <v>3</v>
      </c>
      <c r="D86" s="230" t="s">
        <v>1099</v>
      </c>
      <c r="E86" s="219" t="s">
        <v>1100</v>
      </c>
      <c r="F86" s="221">
        <v>3.56</v>
      </c>
      <c r="G86" s="222">
        <v>84</v>
      </c>
      <c r="H86" s="222" t="s">
        <v>468</v>
      </c>
      <c r="I86" s="120" t="s">
        <v>406</v>
      </c>
      <c r="J86" s="121">
        <v>960000</v>
      </c>
      <c r="K86" s="222"/>
      <c r="L86" s="220"/>
      <c r="M86" s="219" t="s">
        <v>1101</v>
      </c>
      <c r="N86" s="220">
        <v>21</v>
      </c>
      <c r="O86" s="220">
        <v>18</v>
      </c>
      <c r="P86" s="220">
        <v>18</v>
      </c>
      <c r="Q86" s="219">
        <v>8.26</v>
      </c>
      <c r="R86" s="221">
        <v>3.56</v>
      </c>
      <c r="S86" s="10">
        <v>84</v>
      </c>
      <c r="T86" s="1" t="s">
        <v>468</v>
      </c>
    </row>
    <row r="87" spans="1:20" ht="30" customHeight="1" x14ac:dyDescent="0.25">
      <c r="A87" s="316" t="s">
        <v>425</v>
      </c>
      <c r="B87" s="317"/>
      <c r="C87" s="317"/>
      <c r="D87" s="318"/>
      <c r="E87" s="46"/>
      <c r="F87" s="47"/>
      <c r="G87" s="48"/>
      <c r="H87" s="48"/>
      <c r="I87" s="49"/>
      <c r="J87" s="160">
        <f>SUM(J86:J86)</f>
        <v>960000</v>
      </c>
      <c r="K87" s="50"/>
      <c r="L87" s="51"/>
      <c r="M87" s="6"/>
      <c r="N87" s="6"/>
      <c r="O87" s="6"/>
      <c r="P87" s="6"/>
      <c r="Q87" s="2"/>
      <c r="R87" s="2"/>
      <c r="S87" s="2"/>
    </row>
    <row r="88" spans="1:20" ht="40.5" customHeight="1" x14ac:dyDescent="0.25">
      <c r="A88" s="349" t="s">
        <v>1380</v>
      </c>
      <c r="B88" s="349"/>
      <c r="C88" s="349"/>
      <c r="D88" s="349"/>
      <c r="E88" s="349"/>
      <c r="F88" s="349"/>
      <c r="G88" s="349"/>
      <c r="H88" s="349"/>
      <c r="I88" s="349"/>
      <c r="J88" s="349"/>
      <c r="K88" s="349"/>
      <c r="L88" s="11"/>
      <c r="M88" s="11"/>
      <c r="N88" s="11"/>
      <c r="O88" s="11"/>
      <c r="P88" s="11"/>
      <c r="Q88" s="2"/>
      <c r="R88" s="2"/>
      <c r="S88" s="2"/>
    </row>
    <row r="89" spans="1:20" s="30" customFormat="1" x14ac:dyDescent="0.25">
      <c r="A89" s="312" t="s">
        <v>426</v>
      </c>
      <c r="B89" s="312"/>
      <c r="C89" s="312"/>
      <c r="D89" s="312" t="s">
        <v>711</v>
      </c>
      <c r="E89" s="312"/>
      <c r="F89" s="312"/>
      <c r="G89" s="312"/>
      <c r="H89" s="312"/>
      <c r="I89" s="312" t="s">
        <v>427</v>
      </c>
      <c r="J89" s="312"/>
      <c r="K89" s="312"/>
    </row>
    <row r="90" spans="1:20" s="30" customFormat="1" ht="18.75" x14ac:dyDescent="0.3">
      <c r="A90" s="52"/>
      <c r="B90" s="112"/>
      <c r="C90" s="52"/>
      <c r="D90" s="312" t="s">
        <v>712</v>
      </c>
      <c r="E90" s="312"/>
      <c r="F90" s="312"/>
      <c r="G90" s="312"/>
      <c r="H90" s="312"/>
      <c r="I90" s="314" t="s">
        <v>428</v>
      </c>
      <c r="J90" s="314"/>
      <c r="K90" s="314"/>
    </row>
    <row r="91" spans="1:20" s="30" customFormat="1" ht="57" customHeight="1" x14ac:dyDescent="0.25">
      <c r="B91" s="112"/>
      <c r="D91" s="30" t="s">
        <v>429</v>
      </c>
      <c r="E91" s="202"/>
      <c r="M91" s="30">
        <v>1</v>
      </c>
    </row>
    <row r="92" spans="1:20" s="30" customFormat="1" x14ac:dyDescent="0.25">
      <c r="B92" s="112"/>
      <c r="E92" s="202"/>
    </row>
    <row r="93" spans="1:20" s="30" customFormat="1" ht="17.25" customHeight="1" x14ac:dyDescent="0.25">
      <c r="A93" s="314" t="s">
        <v>430</v>
      </c>
      <c r="B93" s="314"/>
      <c r="C93" s="314"/>
      <c r="D93" s="314" t="s">
        <v>431</v>
      </c>
      <c r="E93" s="314"/>
      <c r="F93" s="314"/>
      <c r="G93" s="314"/>
      <c r="H93" s="314"/>
      <c r="I93" s="314" t="s">
        <v>432</v>
      </c>
      <c r="J93" s="314"/>
      <c r="K93" s="314"/>
    </row>
  </sheetData>
  <mergeCells count="80">
    <mergeCell ref="D19:H19"/>
    <mergeCell ref="A17:K17"/>
    <mergeCell ref="A45:K45"/>
    <mergeCell ref="A69:K69"/>
    <mergeCell ref="A88:K88"/>
    <mergeCell ref="D46:H46"/>
    <mergeCell ref="I46:K46"/>
    <mergeCell ref="D47:H47"/>
    <mergeCell ref="I47:K47"/>
    <mergeCell ref="A1:D1"/>
    <mergeCell ref="A2:D2"/>
    <mergeCell ref="A4:K4"/>
    <mergeCell ref="A5:K5"/>
    <mergeCell ref="A6:K6"/>
    <mergeCell ref="A8:A9"/>
    <mergeCell ref="B8:B9"/>
    <mergeCell ref="C8:D9"/>
    <mergeCell ref="E8:E9"/>
    <mergeCell ref="K8:K9"/>
    <mergeCell ref="A16:D16"/>
    <mergeCell ref="A19:C19"/>
    <mergeCell ref="A23:C23"/>
    <mergeCell ref="A32:K32"/>
    <mergeCell ref="A34:A35"/>
    <mergeCell ref="B34:B35"/>
    <mergeCell ref="C34:D35"/>
    <mergeCell ref="E34:E35"/>
    <mergeCell ref="K34:K35"/>
    <mergeCell ref="A52:D52"/>
    <mergeCell ref="A53:D53"/>
    <mergeCell ref="D50:H50"/>
    <mergeCell ref="I50:K50"/>
    <mergeCell ref="I19:K19"/>
    <mergeCell ref="D20:H20"/>
    <mergeCell ref="I20:K20"/>
    <mergeCell ref="D23:H23"/>
    <mergeCell ref="I23:K23"/>
    <mergeCell ref="A50:C50"/>
    <mergeCell ref="A27:D27"/>
    <mergeCell ref="A28:D28"/>
    <mergeCell ref="A30:K30"/>
    <mergeCell ref="A31:K31"/>
    <mergeCell ref="A44:D44"/>
    <mergeCell ref="A46:C46"/>
    <mergeCell ref="A55:K55"/>
    <mergeCell ref="A56:K56"/>
    <mergeCell ref="A57:K57"/>
    <mergeCell ref="A59:A60"/>
    <mergeCell ref="B59:B60"/>
    <mergeCell ref="C59:D60"/>
    <mergeCell ref="E59:E60"/>
    <mergeCell ref="K59:K60"/>
    <mergeCell ref="A68:D68"/>
    <mergeCell ref="A70:C70"/>
    <mergeCell ref="D70:H70"/>
    <mergeCell ref="I70:K70"/>
    <mergeCell ref="D71:H71"/>
    <mergeCell ref="I71:K71"/>
    <mergeCell ref="A74:C74"/>
    <mergeCell ref="D74:H74"/>
    <mergeCell ref="I74:K74"/>
    <mergeCell ref="A77:D77"/>
    <mergeCell ref="A78:D78"/>
    <mergeCell ref="A80:K80"/>
    <mergeCell ref="A81:K81"/>
    <mergeCell ref="A82:K82"/>
    <mergeCell ref="A84:A85"/>
    <mergeCell ref="B84:B85"/>
    <mergeCell ref="C84:D85"/>
    <mergeCell ref="E84:E85"/>
    <mergeCell ref="K84:K85"/>
    <mergeCell ref="A93:C93"/>
    <mergeCell ref="D93:H93"/>
    <mergeCell ref="I93:K93"/>
    <mergeCell ref="A87:D87"/>
    <mergeCell ref="A89:C89"/>
    <mergeCell ref="D89:H89"/>
    <mergeCell ref="I89:K89"/>
    <mergeCell ref="D90:H90"/>
    <mergeCell ref="I90:K90"/>
  </mergeCells>
  <pageMargins left="1.3" right="0.25" top="0.57999999999999996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3"/>
  <sheetViews>
    <sheetView topLeftCell="A142" workbookViewId="0">
      <selection activeCell="A128" sqref="A128:K128"/>
    </sheetView>
  </sheetViews>
  <sheetFormatPr defaultRowHeight="15.75" x14ac:dyDescent="0.25"/>
  <cols>
    <col min="1" max="1" width="5.85546875" style="1" customWidth="1"/>
    <col min="2" max="2" width="16.7109375" style="2" customWidth="1"/>
    <col min="3" max="3" width="19.28515625" style="2" customWidth="1"/>
    <col min="4" max="4" width="7.28515625" style="2" customWidth="1"/>
    <col min="5" max="5" width="12.42578125" style="1" customWidth="1"/>
    <col min="6" max="6" width="8.42578125" style="1" customWidth="1"/>
    <col min="7" max="7" width="8" style="1" customWidth="1"/>
    <col min="8" max="8" width="12" style="2" customWidth="1"/>
    <col min="9" max="9" width="12.5703125" style="2" customWidth="1"/>
    <col min="10" max="10" width="13.5703125" style="2" customWidth="1"/>
    <col min="11" max="11" width="13.85546875" style="2" customWidth="1"/>
    <col min="12" max="12" width="10" style="1" customWidth="1"/>
    <col min="13" max="13" width="16" style="2" customWidth="1"/>
    <col min="14" max="14" width="14.42578125" style="1" customWidth="1"/>
    <col min="15" max="16" width="4.28515625" style="1" customWidth="1"/>
    <col min="17" max="17" width="6" style="1" customWidth="1"/>
    <col min="18" max="18" width="4.85546875" style="1" customWidth="1"/>
    <col min="19" max="16384" width="9.140625" style="2"/>
  </cols>
  <sheetData>
    <row r="1" spans="1:22" customFormat="1" ht="17.25" customHeight="1" x14ac:dyDescent="0.3">
      <c r="A1" s="313" t="s">
        <v>410</v>
      </c>
      <c r="B1" s="313"/>
      <c r="C1" s="313"/>
      <c r="D1" s="313"/>
      <c r="E1" s="66"/>
      <c r="F1" s="32"/>
      <c r="I1" s="33"/>
      <c r="J1" s="33"/>
    </row>
    <row r="2" spans="1:22" customFormat="1" ht="17.25" customHeight="1" x14ac:dyDescent="0.3">
      <c r="A2" s="314" t="s">
        <v>411</v>
      </c>
      <c r="B2" s="314"/>
      <c r="C2" s="314"/>
      <c r="D2" s="314"/>
      <c r="E2" s="67"/>
      <c r="F2" s="32"/>
      <c r="I2" s="33"/>
      <c r="J2" s="33"/>
    </row>
    <row r="3" spans="1:22" customFormat="1" ht="6" customHeight="1" x14ac:dyDescent="0.3">
      <c r="A3" s="53"/>
      <c r="B3" s="200"/>
      <c r="C3" s="53"/>
      <c r="D3" s="53"/>
      <c r="E3" s="67"/>
      <c r="F3" s="32"/>
      <c r="I3" s="33"/>
      <c r="J3" s="33"/>
    </row>
    <row r="4" spans="1:22" customFormat="1" ht="20.25" customHeight="1" x14ac:dyDescent="0.25">
      <c r="A4" s="314" t="s">
        <v>412</v>
      </c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22" customFormat="1" ht="20.25" customHeight="1" x14ac:dyDescent="0.25">
      <c r="A5" s="314" t="s">
        <v>1102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</row>
    <row r="6" spans="1:22" s="56" customFormat="1" ht="20.25" customHeight="1" x14ac:dyDescent="0.25">
      <c r="A6" s="315" t="s">
        <v>813</v>
      </c>
      <c r="B6" s="315"/>
      <c r="C6" s="315"/>
      <c r="D6" s="315"/>
      <c r="E6" s="315"/>
      <c r="F6" s="315"/>
      <c r="G6" s="315"/>
      <c r="H6" s="315"/>
      <c r="I6" s="315"/>
      <c r="J6" s="315"/>
      <c r="K6" s="315"/>
    </row>
    <row r="7" spans="1:22" customFormat="1" ht="10.5" customHeight="1" x14ac:dyDescent="0.25">
      <c r="A7" s="35"/>
      <c r="B7" s="357"/>
      <c r="C7" s="37"/>
      <c r="D7" s="38"/>
      <c r="E7" s="35"/>
      <c r="F7" s="39"/>
      <c r="G7" s="35"/>
      <c r="H7" s="37"/>
      <c r="I7" s="40"/>
      <c r="J7" s="40"/>
    </row>
    <row r="8" spans="1:22" s="43" customFormat="1" ht="22.5" customHeight="1" x14ac:dyDescent="0.2">
      <c r="A8" s="310" t="s">
        <v>401</v>
      </c>
      <c r="B8" s="358" t="s">
        <v>413</v>
      </c>
      <c r="C8" s="306" t="s">
        <v>414</v>
      </c>
      <c r="D8" s="307"/>
      <c r="E8" s="310" t="s">
        <v>415</v>
      </c>
      <c r="F8" s="41" t="s">
        <v>416</v>
      </c>
      <c r="G8" s="41" t="s">
        <v>735</v>
      </c>
      <c r="H8" s="41" t="s">
        <v>417</v>
      </c>
      <c r="I8" s="41" t="s">
        <v>418</v>
      </c>
      <c r="J8" s="42" t="s">
        <v>419</v>
      </c>
      <c r="K8" s="310" t="s">
        <v>420</v>
      </c>
    </row>
    <row r="9" spans="1:22" s="43" customFormat="1" ht="22.5" customHeight="1" x14ac:dyDescent="0.2">
      <c r="A9" s="311"/>
      <c r="B9" s="359"/>
      <c r="C9" s="308"/>
      <c r="D9" s="309"/>
      <c r="E9" s="311"/>
      <c r="F9" s="44" t="s">
        <v>421</v>
      </c>
      <c r="G9" s="44" t="s">
        <v>709</v>
      </c>
      <c r="H9" s="44" t="s">
        <v>422</v>
      </c>
      <c r="I9" s="44" t="s">
        <v>423</v>
      </c>
      <c r="J9" s="45" t="s">
        <v>424</v>
      </c>
      <c r="K9" s="311"/>
    </row>
    <row r="10" spans="1:22" ht="19.5" customHeight="1" x14ac:dyDescent="0.25">
      <c r="A10" s="355">
        <v>1</v>
      </c>
      <c r="B10" s="215" t="s">
        <v>294</v>
      </c>
      <c r="C10" s="225" t="s">
        <v>105</v>
      </c>
      <c r="D10" s="226" t="s">
        <v>295</v>
      </c>
      <c r="E10" s="218" t="s">
        <v>296</v>
      </c>
      <c r="F10" s="218">
        <v>3.73</v>
      </c>
      <c r="G10" s="218">
        <v>90</v>
      </c>
      <c r="H10" s="236" t="s">
        <v>404</v>
      </c>
      <c r="I10" s="231" t="s">
        <v>442</v>
      </c>
      <c r="J10" s="232">
        <v>1050000</v>
      </c>
      <c r="K10" s="218"/>
      <c r="L10" s="218"/>
      <c r="M10" s="218" t="s">
        <v>301</v>
      </c>
      <c r="N10" s="220">
        <v>22</v>
      </c>
      <c r="O10" s="220">
        <v>22</v>
      </c>
      <c r="P10" s="220">
        <v>22</v>
      </c>
      <c r="Q10" s="220">
        <v>8.69</v>
      </c>
      <c r="R10" s="220">
        <v>3.73</v>
      </c>
      <c r="S10" s="237">
        <v>90</v>
      </c>
      <c r="T10" s="1" t="s">
        <v>404</v>
      </c>
    </row>
    <row r="11" spans="1:22" ht="19.5" customHeight="1" x14ac:dyDescent="0.25">
      <c r="A11" s="356">
        <v>2</v>
      </c>
      <c r="B11" s="223" t="s">
        <v>292</v>
      </c>
      <c r="C11" s="227" t="s">
        <v>293</v>
      </c>
      <c r="D11" s="230" t="s">
        <v>75</v>
      </c>
      <c r="E11" s="219" t="s">
        <v>62</v>
      </c>
      <c r="F11" s="219">
        <v>3.68</v>
      </c>
      <c r="G11" s="219">
        <v>91</v>
      </c>
      <c r="H11" s="239" t="s">
        <v>404</v>
      </c>
      <c r="I11" s="233" t="s">
        <v>442</v>
      </c>
      <c r="J11" s="234">
        <v>1050000</v>
      </c>
      <c r="K11" s="219"/>
      <c r="L11" s="219"/>
      <c r="M11" s="219" t="s">
        <v>301</v>
      </c>
      <c r="N11" s="220">
        <v>22</v>
      </c>
      <c r="O11" s="220">
        <v>22</v>
      </c>
      <c r="P11" s="220">
        <v>22</v>
      </c>
      <c r="Q11" s="220">
        <v>8.3800000000000008</v>
      </c>
      <c r="R11" s="220">
        <v>3.68</v>
      </c>
      <c r="S11" s="237">
        <v>91</v>
      </c>
      <c r="T11" s="1" t="s">
        <v>404</v>
      </c>
    </row>
    <row r="12" spans="1:22" ht="19.5" customHeight="1" x14ac:dyDescent="0.25">
      <c r="A12" s="356">
        <v>3</v>
      </c>
      <c r="B12" s="223" t="s">
        <v>1103</v>
      </c>
      <c r="C12" s="227" t="s">
        <v>182</v>
      </c>
      <c r="D12" s="230" t="s">
        <v>83</v>
      </c>
      <c r="E12" s="219" t="s">
        <v>1104</v>
      </c>
      <c r="F12" s="219">
        <v>3.55</v>
      </c>
      <c r="G12" s="222">
        <v>91</v>
      </c>
      <c r="H12" s="239" t="s">
        <v>404</v>
      </c>
      <c r="I12" s="120" t="s">
        <v>406</v>
      </c>
      <c r="J12" s="121">
        <v>960000</v>
      </c>
      <c r="K12" s="219"/>
      <c r="L12" s="219"/>
      <c r="M12" s="219" t="s">
        <v>301</v>
      </c>
      <c r="N12" s="220">
        <v>22</v>
      </c>
      <c r="O12" s="220">
        <v>22</v>
      </c>
      <c r="P12" s="220">
        <v>22</v>
      </c>
      <c r="Q12" s="220">
        <v>8.18</v>
      </c>
      <c r="R12" s="220">
        <v>3.55</v>
      </c>
      <c r="S12" s="240">
        <v>91</v>
      </c>
      <c r="T12" s="1" t="s">
        <v>404</v>
      </c>
    </row>
    <row r="13" spans="1:22" ht="19.5" customHeight="1" x14ac:dyDescent="0.25">
      <c r="A13" s="356">
        <v>4</v>
      </c>
      <c r="B13" s="223" t="s">
        <v>1105</v>
      </c>
      <c r="C13" s="227" t="s">
        <v>1106</v>
      </c>
      <c r="D13" s="230" t="s">
        <v>83</v>
      </c>
      <c r="E13" s="219" t="s">
        <v>1107</v>
      </c>
      <c r="F13" s="221">
        <v>3.5</v>
      </c>
      <c r="G13" s="222">
        <v>91</v>
      </c>
      <c r="H13" s="239" t="s">
        <v>404</v>
      </c>
      <c r="I13" s="120" t="s">
        <v>406</v>
      </c>
      <c r="J13" s="121">
        <v>960000</v>
      </c>
      <c r="K13" s="219"/>
      <c r="L13" s="219"/>
      <c r="M13" s="219" t="s">
        <v>301</v>
      </c>
      <c r="N13" s="220">
        <v>22</v>
      </c>
      <c r="O13" s="220">
        <v>22</v>
      </c>
      <c r="P13" s="220">
        <v>22</v>
      </c>
      <c r="Q13" s="220">
        <v>8.4499999999999993</v>
      </c>
      <c r="R13" s="220">
        <v>3.5</v>
      </c>
      <c r="S13" s="240">
        <v>91</v>
      </c>
      <c r="T13" s="1" t="s">
        <v>404</v>
      </c>
      <c r="V13" s="2">
        <f>148*22</f>
        <v>3256</v>
      </c>
    </row>
    <row r="14" spans="1:22" ht="19.5" customHeight="1" x14ac:dyDescent="0.25">
      <c r="A14" s="356">
        <v>5</v>
      </c>
      <c r="B14" s="223" t="s">
        <v>289</v>
      </c>
      <c r="C14" s="227" t="s">
        <v>3</v>
      </c>
      <c r="D14" s="230" t="s">
        <v>290</v>
      </c>
      <c r="E14" s="219" t="s">
        <v>291</v>
      </c>
      <c r="F14" s="219">
        <v>3.36</v>
      </c>
      <c r="G14" s="222">
        <v>93</v>
      </c>
      <c r="H14" s="239" t="s">
        <v>404</v>
      </c>
      <c r="I14" s="120" t="s">
        <v>406</v>
      </c>
      <c r="J14" s="121">
        <v>960000</v>
      </c>
      <c r="K14" s="219"/>
      <c r="L14" s="219"/>
      <c r="M14" s="219" t="s">
        <v>301</v>
      </c>
      <c r="N14" s="220">
        <v>22</v>
      </c>
      <c r="O14" s="220">
        <v>22</v>
      </c>
      <c r="P14" s="220">
        <v>22</v>
      </c>
      <c r="Q14" s="220">
        <v>8.31</v>
      </c>
      <c r="R14" s="220">
        <v>3.36</v>
      </c>
      <c r="S14" s="240">
        <v>93</v>
      </c>
      <c r="T14" s="1" t="s">
        <v>404</v>
      </c>
    </row>
    <row r="15" spans="1:22" ht="19.5" customHeight="1" x14ac:dyDescent="0.25">
      <c r="A15" s="356">
        <v>6</v>
      </c>
      <c r="B15" s="223" t="s">
        <v>297</v>
      </c>
      <c r="C15" s="227" t="s">
        <v>298</v>
      </c>
      <c r="D15" s="230" t="s">
        <v>268</v>
      </c>
      <c r="E15" s="219" t="s">
        <v>299</v>
      </c>
      <c r="F15" s="219">
        <v>3.59</v>
      </c>
      <c r="G15" s="222">
        <v>86</v>
      </c>
      <c r="H15" s="239" t="s">
        <v>468</v>
      </c>
      <c r="I15" s="120" t="s">
        <v>406</v>
      </c>
      <c r="J15" s="121">
        <v>960000</v>
      </c>
      <c r="K15" s="219"/>
      <c r="L15" s="219"/>
      <c r="M15" s="219" t="s">
        <v>301</v>
      </c>
      <c r="N15" s="220">
        <v>22</v>
      </c>
      <c r="O15" s="220">
        <v>22</v>
      </c>
      <c r="P15" s="220">
        <v>22</v>
      </c>
      <c r="Q15" s="220">
        <v>8.42</v>
      </c>
      <c r="R15" s="220">
        <v>3.59</v>
      </c>
      <c r="S15" s="240">
        <v>86</v>
      </c>
      <c r="T15" s="1" t="s">
        <v>468</v>
      </c>
    </row>
    <row r="16" spans="1:22" ht="19.5" customHeight="1" x14ac:dyDescent="0.25">
      <c r="A16" s="356">
        <v>7</v>
      </c>
      <c r="B16" s="223" t="s">
        <v>434</v>
      </c>
      <c r="C16" s="227" t="s">
        <v>435</v>
      </c>
      <c r="D16" s="230" t="s">
        <v>19</v>
      </c>
      <c r="E16" s="219" t="s">
        <v>436</v>
      </c>
      <c r="F16" s="219">
        <v>3.55</v>
      </c>
      <c r="G16" s="222">
        <v>86</v>
      </c>
      <c r="H16" s="239" t="s">
        <v>468</v>
      </c>
      <c r="I16" s="120" t="s">
        <v>406</v>
      </c>
      <c r="J16" s="121">
        <v>960000</v>
      </c>
      <c r="K16" s="219"/>
      <c r="L16" s="219"/>
      <c r="M16" s="219" t="s">
        <v>301</v>
      </c>
      <c r="N16" s="220">
        <v>22</v>
      </c>
      <c r="O16" s="220">
        <v>22</v>
      </c>
      <c r="P16" s="220">
        <v>22</v>
      </c>
      <c r="Q16" s="220">
        <v>8.2899999999999991</v>
      </c>
      <c r="R16" s="220">
        <v>3.55</v>
      </c>
      <c r="S16" s="240">
        <v>86</v>
      </c>
      <c r="T16" s="1" t="s">
        <v>468</v>
      </c>
    </row>
    <row r="17" spans="1:18" ht="26.25" customHeight="1" x14ac:dyDescent="0.25">
      <c r="A17" s="316" t="s">
        <v>425</v>
      </c>
      <c r="B17" s="317"/>
      <c r="C17" s="317"/>
      <c r="D17" s="318"/>
      <c r="E17" s="46"/>
      <c r="F17" s="47"/>
      <c r="G17" s="48"/>
      <c r="H17" s="48"/>
      <c r="I17" s="49"/>
      <c r="J17" s="160">
        <f>SUM(J10:J16)</f>
        <v>6900000</v>
      </c>
      <c r="K17" s="50"/>
      <c r="L17" s="51"/>
      <c r="M17" s="6"/>
      <c r="N17" s="6"/>
      <c r="O17" s="6"/>
      <c r="P17" s="6"/>
      <c r="Q17" s="2"/>
      <c r="R17" s="2"/>
    </row>
    <row r="18" spans="1:18" ht="33" customHeight="1" x14ac:dyDescent="0.25">
      <c r="A18" s="349" t="s">
        <v>1373</v>
      </c>
      <c r="B18" s="349"/>
      <c r="C18" s="349"/>
      <c r="D18" s="349"/>
      <c r="E18" s="349"/>
      <c r="F18" s="349"/>
      <c r="G18" s="349"/>
      <c r="H18" s="349"/>
      <c r="I18" s="349"/>
      <c r="J18" s="349"/>
      <c r="K18" s="349"/>
      <c r="L18" s="11"/>
      <c r="M18" s="11"/>
      <c r="N18" s="11"/>
      <c r="O18" s="11"/>
      <c r="P18" s="11"/>
      <c r="Q18" s="2"/>
      <c r="R18" s="2"/>
    </row>
    <row r="19" spans="1:18" s="30" customFormat="1" x14ac:dyDescent="0.25">
      <c r="A19" s="312" t="s">
        <v>426</v>
      </c>
      <c r="B19" s="312"/>
      <c r="C19" s="312"/>
      <c r="D19" s="312" t="s">
        <v>711</v>
      </c>
      <c r="E19" s="312"/>
      <c r="F19" s="312"/>
      <c r="G19" s="312"/>
      <c r="H19" s="312"/>
      <c r="I19" s="312" t="s">
        <v>427</v>
      </c>
      <c r="J19" s="312"/>
      <c r="K19" s="312"/>
    </row>
    <row r="20" spans="1:18" s="30" customFormat="1" ht="18.75" x14ac:dyDescent="0.3">
      <c r="A20" s="52"/>
      <c r="C20" s="52"/>
      <c r="D20" s="312" t="s">
        <v>712</v>
      </c>
      <c r="E20" s="312"/>
      <c r="F20" s="312"/>
      <c r="G20" s="312"/>
      <c r="H20" s="312"/>
      <c r="I20" s="314" t="s">
        <v>428</v>
      </c>
      <c r="J20" s="314"/>
      <c r="K20" s="314"/>
    </row>
    <row r="21" spans="1:18" s="30" customFormat="1" ht="46.5" customHeight="1" x14ac:dyDescent="0.25">
      <c r="D21" s="30" t="s">
        <v>429</v>
      </c>
      <c r="E21" s="66"/>
    </row>
    <row r="22" spans="1:18" s="30" customFormat="1" x14ac:dyDescent="0.25">
      <c r="E22" s="66"/>
    </row>
    <row r="23" spans="1:18" s="30" customFormat="1" ht="17.25" customHeight="1" x14ac:dyDescent="0.25">
      <c r="A23" s="314" t="s">
        <v>430</v>
      </c>
      <c r="B23" s="314"/>
      <c r="C23" s="314"/>
      <c r="D23" s="314" t="s">
        <v>431</v>
      </c>
      <c r="E23" s="314"/>
      <c r="F23" s="314"/>
      <c r="G23" s="314"/>
      <c r="H23" s="314"/>
      <c r="I23" s="314" t="s">
        <v>432</v>
      </c>
      <c r="J23" s="314"/>
      <c r="K23" s="314"/>
    </row>
    <row r="24" spans="1:18" x14ac:dyDescent="0.25">
      <c r="G24" s="2"/>
      <c r="I24" s="24"/>
      <c r="J24" s="24"/>
      <c r="K24" s="24"/>
      <c r="L24" s="2"/>
      <c r="M24" s="1"/>
    </row>
    <row r="25" spans="1:18" x14ac:dyDescent="0.25">
      <c r="G25" s="2"/>
      <c r="I25" s="24"/>
      <c r="J25" s="24"/>
      <c r="K25" s="24"/>
      <c r="L25" s="2"/>
      <c r="M25" s="1"/>
    </row>
    <row r="26" spans="1:18" x14ac:dyDescent="0.25">
      <c r="G26" s="2"/>
      <c r="I26" s="24"/>
      <c r="J26" s="24"/>
      <c r="K26" s="24"/>
      <c r="L26" s="2"/>
      <c r="M26" s="1"/>
    </row>
    <row r="27" spans="1:18" x14ac:dyDescent="0.25">
      <c r="G27" s="2"/>
      <c r="I27" s="24"/>
      <c r="J27" s="24"/>
      <c r="K27" s="24"/>
      <c r="L27" s="2"/>
      <c r="M27" s="1"/>
    </row>
    <row r="28" spans="1:18" x14ac:dyDescent="0.25">
      <c r="G28" s="2"/>
      <c r="I28" s="24"/>
      <c r="J28" s="24"/>
      <c r="K28" s="24"/>
      <c r="L28" s="2"/>
      <c r="M28" s="1"/>
    </row>
    <row r="29" spans="1:18" customFormat="1" ht="17.25" customHeight="1" x14ac:dyDescent="0.3">
      <c r="A29" s="313" t="s">
        <v>410</v>
      </c>
      <c r="B29" s="313"/>
      <c r="C29" s="313"/>
      <c r="D29" s="313"/>
      <c r="E29" s="66"/>
      <c r="F29" s="32"/>
      <c r="I29" s="33"/>
      <c r="J29" s="33"/>
    </row>
    <row r="30" spans="1:18" customFormat="1" ht="17.25" customHeight="1" x14ac:dyDescent="0.3">
      <c r="A30" s="314" t="s">
        <v>411</v>
      </c>
      <c r="B30" s="314"/>
      <c r="C30" s="314"/>
      <c r="D30" s="314"/>
      <c r="E30" s="67"/>
      <c r="F30" s="32"/>
      <c r="I30" s="33"/>
      <c r="J30" s="33"/>
    </row>
    <row r="31" spans="1:18" customFormat="1" ht="6" customHeight="1" x14ac:dyDescent="0.3">
      <c r="A31" s="53"/>
      <c r="B31" s="200"/>
      <c r="C31" s="53"/>
      <c r="D31" s="53"/>
      <c r="E31" s="67"/>
      <c r="F31" s="32"/>
      <c r="I31" s="33"/>
      <c r="J31" s="33"/>
    </row>
    <row r="32" spans="1:18" customFormat="1" ht="16.5" customHeight="1" x14ac:dyDescent="0.25">
      <c r="A32" s="314" t="s">
        <v>412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</row>
    <row r="33" spans="1:20" customFormat="1" ht="16.5" customHeight="1" x14ac:dyDescent="0.25">
      <c r="A33" s="314" t="s">
        <v>1153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</row>
    <row r="34" spans="1:20" s="56" customFormat="1" ht="16.5" customHeight="1" x14ac:dyDescent="0.25">
      <c r="A34" s="315" t="s">
        <v>813</v>
      </c>
      <c r="B34" s="315"/>
      <c r="C34" s="315"/>
      <c r="D34" s="315"/>
      <c r="E34" s="315"/>
      <c r="F34" s="315"/>
      <c r="G34" s="315"/>
      <c r="H34" s="315"/>
      <c r="I34" s="315"/>
      <c r="J34" s="315"/>
      <c r="K34" s="315"/>
    </row>
    <row r="35" spans="1:20" customFormat="1" ht="10.5" customHeight="1" x14ac:dyDescent="0.25">
      <c r="A35" s="35"/>
      <c r="B35" s="357"/>
      <c r="C35" s="37"/>
      <c r="D35" s="38"/>
      <c r="E35" s="35"/>
      <c r="F35" s="39"/>
      <c r="G35" s="35"/>
      <c r="H35" s="37"/>
      <c r="I35" s="40"/>
      <c r="J35" s="40"/>
    </row>
    <row r="36" spans="1:20" s="43" customFormat="1" ht="15.75" customHeight="1" x14ac:dyDescent="0.2">
      <c r="A36" s="310" t="s">
        <v>401</v>
      </c>
      <c r="B36" s="358" t="s">
        <v>413</v>
      </c>
      <c r="C36" s="306" t="s">
        <v>414</v>
      </c>
      <c r="D36" s="307"/>
      <c r="E36" s="310" t="s">
        <v>415</v>
      </c>
      <c r="F36" s="41" t="s">
        <v>416</v>
      </c>
      <c r="G36" s="41" t="s">
        <v>735</v>
      </c>
      <c r="H36" s="41" t="s">
        <v>417</v>
      </c>
      <c r="I36" s="41" t="s">
        <v>418</v>
      </c>
      <c r="J36" s="42" t="s">
        <v>419</v>
      </c>
      <c r="K36" s="310" t="s">
        <v>420</v>
      </c>
    </row>
    <row r="37" spans="1:20" s="43" customFormat="1" ht="15.75" customHeight="1" x14ac:dyDescent="0.2">
      <c r="A37" s="311"/>
      <c r="B37" s="359"/>
      <c r="C37" s="308"/>
      <c r="D37" s="309"/>
      <c r="E37" s="311"/>
      <c r="F37" s="44" t="s">
        <v>421</v>
      </c>
      <c r="G37" s="44" t="s">
        <v>709</v>
      </c>
      <c r="H37" s="44" t="s">
        <v>422</v>
      </c>
      <c r="I37" s="44" t="s">
        <v>423</v>
      </c>
      <c r="J37" s="45" t="s">
        <v>424</v>
      </c>
      <c r="K37" s="311"/>
    </row>
    <row r="38" spans="1:20" ht="16.5" customHeight="1" x14ac:dyDescent="0.25">
      <c r="A38" s="360">
        <v>1</v>
      </c>
      <c r="B38" s="336" t="s">
        <v>1109</v>
      </c>
      <c r="C38" s="242" t="s">
        <v>3</v>
      </c>
      <c r="D38" s="243" t="s">
        <v>98</v>
      </c>
      <c r="E38" s="245" t="s">
        <v>1110</v>
      </c>
      <c r="F38" s="245">
        <v>3.63</v>
      </c>
      <c r="G38" s="245">
        <v>90</v>
      </c>
      <c r="H38" s="246" t="s">
        <v>404</v>
      </c>
      <c r="I38" s="247" t="s">
        <v>442</v>
      </c>
      <c r="J38" s="248">
        <v>1050000</v>
      </c>
      <c r="K38" s="245"/>
      <c r="L38" s="245"/>
      <c r="M38" s="245" t="s">
        <v>1111</v>
      </c>
      <c r="N38" s="244">
        <v>16</v>
      </c>
      <c r="O38" s="244">
        <v>16</v>
      </c>
      <c r="P38" s="244">
        <v>16</v>
      </c>
      <c r="Q38" s="244">
        <v>8.64</v>
      </c>
      <c r="R38" s="244">
        <v>3.63</v>
      </c>
      <c r="S38" s="237">
        <v>90</v>
      </c>
      <c r="T38" s="1" t="s">
        <v>404</v>
      </c>
    </row>
    <row r="39" spans="1:20" ht="16.5" customHeight="1" x14ac:dyDescent="0.25">
      <c r="A39" s="360">
        <v>2</v>
      </c>
      <c r="B39" s="336" t="s">
        <v>1112</v>
      </c>
      <c r="C39" s="242" t="s">
        <v>901</v>
      </c>
      <c r="D39" s="243" t="s">
        <v>246</v>
      </c>
      <c r="E39" s="245" t="s">
        <v>1113</v>
      </c>
      <c r="F39" s="245">
        <v>3.63</v>
      </c>
      <c r="G39" s="245">
        <v>96</v>
      </c>
      <c r="H39" s="249" t="s">
        <v>404</v>
      </c>
      <c r="I39" s="250" t="s">
        <v>442</v>
      </c>
      <c r="J39" s="251">
        <v>1050000</v>
      </c>
      <c r="K39" s="245"/>
      <c r="L39" s="245"/>
      <c r="M39" s="245" t="s">
        <v>1111</v>
      </c>
      <c r="N39" s="244">
        <v>16</v>
      </c>
      <c r="O39" s="244">
        <v>16</v>
      </c>
      <c r="P39" s="244">
        <v>16</v>
      </c>
      <c r="Q39" s="244">
        <v>8.59</v>
      </c>
      <c r="R39" s="244">
        <v>3.63</v>
      </c>
      <c r="S39" s="5">
        <v>96</v>
      </c>
      <c r="T39" s="1" t="s">
        <v>404</v>
      </c>
    </row>
    <row r="40" spans="1:20" ht="16.5" customHeight="1" x14ac:dyDescent="0.25">
      <c r="A40" s="360">
        <v>3</v>
      </c>
      <c r="B40" s="336" t="s">
        <v>1114</v>
      </c>
      <c r="C40" s="242" t="s">
        <v>1115</v>
      </c>
      <c r="D40" s="243" t="s">
        <v>16</v>
      </c>
      <c r="E40" s="245" t="s">
        <v>920</v>
      </c>
      <c r="F40" s="245">
        <v>3.63</v>
      </c>
      <c r="G40" s="245">
        <v>90</v>
      </c>
      <c r="H40" s="249" t="s">
        <v>404</v>
      </c>
      <c r="I40" s="247" t="s">
        <v>442</v>
      </c>
      <c r="J40" s="248">
        <v>1050000</v>
      </c>
      <c r="K40" s="245"/>
      <c r="L40" s="245"/>
      <c r="M40" s="245" t="s">
        <v>1111</v>
      </c>
      <c r="N40" s="244">
        <v>16</v>
      </c>
      <c r="O40" s="244">
        <v>16</v>
      </c>
      <c r="P40" s="244">
        <v>16</v>
      </c>
      <c r="Q40" s="244">
        <v>8.51</v>
      </c>
      <c r="R40" s="244">
        <v>3.63</v>
      </c>
      <c r="S40" s="5">
        <v>90</v>
      </c>
      <c r="T40" s="1" t="s">
        <v>404</v>
      </c>
    </row>
    <row r="41" spans="1:20" ht="16.5" customHeight="1" x14ac:dyDescent="0.25">
      <c r="A41" s="360">
        <v>4</v>
      </c>
      <c r="B41" s="336" t="s">
        <v>1116</v>
      </c>
      <c r="C41" s="242" t="s">
        <v>1117</v>
      </c>
      <c r="D41" s="243" t="s">
        <v>1118</v>
      </c>
      <c r="E41" s="245" t="s">
        <v>1119</v>
      </c>
      <c r="F41" s="245">
        <v>3.63</v>
      </c>
      <c r="G41" s="245">
        <v>93</v>
      </c>
      <c r="H41" s="249" t="s">
        <v>404</v>
      </c>
      <c r="I41" s="250" t="s">
        <v>442</v>
      </c>
      <c r="J41" s="251">
        <v>1050000</v>
      </c>
      <c r="K41" s="245"/>
      <c r="L41" s="245"/>
      <c r="M41" s="245" t="s">
        <v>1111</v>
      </c>
      <c r="N41" s="244">
        <v>16</v>
      </c>
      <c r="O41" s="244">
        <v>16</v>
      </c>
      <c r="P41" s="244">
        <v>16</v>
      </c>
      <c r="Q41" s="244">
        <v>8.43</v>
      </c>
      <c r="R41" s="244">
        <v>3.63</v>
      </c>
      <c r="S41" s="5">
        <v>93</v>
      </c>
      <c r="T41" s="1" t="s">
        <v>404</v>
      </c>
    </row>
    <row r="42" spans="1:20" ht="16.5" customHeight="1" x14ac:dyDescent="0.25">
      <c r="A42" s="360">
        <v>5</v>
      </c>
      <c r="B42" s="336" t="s">
        <v>1120</v>
      </c>
      <c r="C42" s="242" t="s">
        <v>1121</v>
      </c>
      <c r="D42" s="243" t="s">
        <v>90</v>
      </c>
      <c r="E42" s="245" t="s">
        <v>1122</v>
      </c>
      <c r="F42" s="252">
        <v>3.5</v>
      </c>
      <c r="G42" s="249">
        <v>92</v>
      </c>
      <c r="H42" s="249" t="s">
        <v>404</v>
      </c>
      <c r="I42" s="120" t="s">
        <v>406</v>
      </c>
      <c r="J42" s="121">
        <v>960000</v>
      </c>
      <c r="K42" s="245"/>
      <c r="L42" s="245"/>
      <c r="M42" s="245" t="s">
        <v>1111</v>
      </c>
      <c r="N42" s="244">
        <v>16</v>
      </c>
      <c r="O42" s="244">
        <v>16</v>
      </c>
      <c r="P42" s="244">
        <v>16</v>
      </c>
      <c r="Q42" s="244">
        <v>8.51</v>
      </c>
      <c r="R42" s="253">
        <v>3.5</v>
      </c>
      <c r="S42" s="2">
        <v>92</v>
      </c>
      <c r="T42" s="1" t="s">
        <v>404</v>
      </c>
    </row>
    <row r="43" spans="1:20" ht="16.5" customHeight="1" x14ac:dyDescent="0.25">
      <c r="A43" s="360">
        <v>6</v>
      </c>
      <c r="B43" s="336" t="s">
        <v>1123</v>
      </c>
      <c r="C43" s="242" t="s">
        <v>3</v>
      </c>
      <c r="D43" s="243" t="s">
        <v>54</v>
      </c>
      <c r="E43" s="245" t="s">
        <v>1124</v>
      </c>
      <c r="F43" s="252">
        <v>3.5</v>
      </c>
      <c r="G43" s="249">
        <v>92</v>
      </c>
      <c r="H43" s="249" t="s">
        <v>404</v>
      </c>
      <c r="I43" s="120" t="s">
        <v>406</v>
      </c>
      <c r="J43" s="121">
        <v>960000</v>
      </c>
      <c r="K43" s="245"/>
      <c r="L43" s="245"/>
      <c r="M43" s="245" t="s">
        <v>1111</v>
      </c>
      <c r="N43" s="244">
        <v>16</v>
      </c>
      <c r="O43" s="244">
        <v>16</v>
      </c>
      <c r="P43" s="244">
        <v>16</v>
      </c>
      <c r="Q43" s="244">
        <v>8.4</v>
      </c>
      <c r="R43" s="253">
        <v>3.5</v>
      </c>
      <c r="S43" s="2">
        <v>92</v>
      </c>
      <c r="T43" s="1" t="s">
        <v>404</v>
      </c>
    </row>
    <row r="44" spans="1:20" ht="16.5" customHeight="1" x14ac:dyDescent="0.25">
      <c r="A44" s="360">
        <v>7</v>
      </c>
      <c r="B44" s="336" t="s">
        <v>1125</v>
      </c>
      <c r="C44" s="242" t="s">
        <v>1126</v>
      </c>
      <c r="D44" s="243" t="s">
        <v>1127</v>
      </c>
      <c r="E44" s="245" t="s">
        <v>1128</v>
      </c>
      <c r="F44" s="252">
        <v>3.5</v>
      </c>
      <c r="G44" s="249">
        <v>87</v>
      </c>
      <c r="H44" s="249" t="s">
        <v>468</v>
      </c>
      <c r="I44" s="120" t="s">
        <v>406</v>
      </c>
      <c r="J44" s="121">
        <v>960000</v>
      </c>
      <c r="K44" s="245"/>
      <c r="L44" s="245"/>
      <c r="M44" s="245" t="s">
        <v>1111</v>
      </c>
      <c r="N44" s="244">
        <v>16</v>
      </c>
      <c r="O44" s="244">
        <v>16</v>
      </c>
      <c r="P44" s="244">
        <v>16</v>
      </c>
      <c r="Q44" s="244">
        <v>8.5500000000000007</v>
      </c>
      <c r="R44" s="253">
        <v>3.5</v>
      </c>
      <c r="S44" s="19">
        <v>87</v>
      </c>
      <c r="T44" s="1" t="s">
        <v>468</v>
      </c>
    </row>
    <row r="45" spans="1:20" ht="16.5" customHeight="1" x14ac:dyDescent="0.25">
      <c r="A45" s="360">
        <v>8</v>
      </c>
      <c r="B45" s="336" t="s">
        <v>1129</v>
      </c>
      <c r="C45" s="242" t="s">
        <v>39</v>
      </c>
      <c r="D45" s="243" t="s">
        <v>1130</v>
      </c>
      <c r="E45" s="245" t="s">
        <v>1131</v>
      </c>
      <c r="F45" s="252">
        <v>3.5</v>
      </c>
      <c r="G45" s="249">
        <v>88</v>
      </c>
      <c r="H45" s="249" t="s">
        <v>468</v>
      </c>
      <c r="I45" s="120" t="s">
        <v>406</v>
      </c>
      <c r="J45" s="121">
        <v>960000</v>
      </c>
      <c r="K45" s="245"/>
      <c r="L45" s="245"/>
      <c r="M45" s="245" t="s">
        <v>1111</v>
      </c>
      <c r="N45" s="244">
        <v>16</v>
      </c>
      <c r="O45" s="244">
        <v>16</v>
      </c>
      <c r="P45" s="244">
        <v>16</v>
      </c>
      <c r="Q45" s="244">
        <v>8.5399999999999991</v>
      </c>
      <c r="R45" s="253">
        <v>3.5</v>
      </c>
      <c r="S45" s="2">
        <v>88</v>
      </c>
      <c r="T45" s="1" t="s">
        <v>468</v>
      </c>
    </row>
    <row r="46" spans="1:20" ht="16.5" customHeight="1" x14ac:dyDescent="0.25">
      <c r="A46" s="360">
        <v>9</v>
      </c>
      <c r="B46" s="336" t="s">
        <v>1132</v>
      </c>
      <c r="C46" s="242" t="s">
        <v>70</v>
      </c>
      <c r="D46" s="243" t="s">
        <v>859</v>
      </c>
      <c r="E46" s="245" t="s">
        <v>347</v>
      </c>
      <c r="F46" s="252">
        <v>3.5</v>
      </c>
      <c r="G46" s="249">
        <v>87</v>
      </c>
      <c r="H46" s="249" t="s">
        <v>468</v>
      </c>
      <c r="I46" s="120" t="s">
        <v>406</v>
      </c>
      <c r="J46" s="121">
        <v>960000</v>
      </c>
      <c r="K46" s="245"/>
      <c r="L46" s="245"/>
      <c r="M46" s="245" t="s">
        <v>1111</v>
      </c>
      <c r="N46" s="244">
        <v>16</v>
      </c>
      <c r="O46" s="244">
        <v>16</v>
      </c>
      <c r="P46" s="244">
        <v>16</v>
      </c>
      <c r="Q46" s="244">
        <v>8.43</v>
      </c>
      <c r="R46" s="253">
        <v>3.5</v>
      </c>
      <c r="S46" s="2">
        <v>87</v>
      </c>
      <c r="T46" s="1" t="s">
        <v>468</v>
      </c>
    </row>
    <row r="47" spans="1:20" ht="16.5" customHeight="1" x14ac:dyDescent="0.25">
      <c r="A47" s="360">
        <v>10</v>
      </c>
      <c r="B47" s="336" t="s">
        <v>1133</v>
      </c>
      <c r="C47" s="242" t="s">
        <v>52</v>
      </c>
      <c r="D47" s="243" t="s">
        <v>75</v>
      </c>
      <c r="E47" s="245" t="s">
        <v>1134</v>
      </c>
      <c r="F47" s="252">
        <v>3.5</v>
      </c>
      <c r="G47" s="249">
        <v>87</v>
      </c>
      <c r="H47" s="249" t="s">
        <v>468</v>
      </c>
      <c r="I47" s="120" t="s">
        <v>406</v>
      </c>
      <c r="J47" s="121">
        <v>960000</v>
      </c>
      <c r="K47" s="245"/>
      <c r="L47" s="245"/>
      <c r="M47" s="245" t="s">
        <v>1111</v>
      </c>
      <c r="N47" s="244">
        <v>16</v>
      </c>
      <c r="O47" s="244">
        <v>16</v>
      </c>
      <c r="P47" s="244">
        <v>16</v>
      </c>
      <c r="Q47" s="244">
        <v>8.34</v>
      </c>
      <c r="R47" s="253">
        <v>3.5</v>
      </c>
      <c r="S47" s="2">
        <v>87</v>
      </c>
      <c r="T47" s="1" t="s">
        <v>468</v>
      </c>
    </row>
    <row r="48" spans="1:20" ht="16.5" customHeight="1" x14ac:dyDescent="0.25">
      <c r="A48" s="360">
        <v>11</v>
      </c>
      <c r="B48" s="336" t="s">
        <v>1135</v>
      </c>
      <c r="C48" s="242" t="s">
        <v>3</v>
      </c>
      <c r="D48" s="243" t="s">
        <v>85</v>
      </c>
      <c r="E48" s="245" t="s">
        <v>1136</v>
      </c>
      <c r="F48" s="252">
        <v>3.5</v>
      </c>
      <c r="G48" s="249">
        <v>87</v>
      </c>
      <c r="H48" s="249" t="s">
        <v>468</v>
      </c>
      <c r="I48" s="120" t="s">
        <v>406</v>
      </c>
      <c r="J48" s="121">
        <v>960000</v>
      </c>
      <c r="K48" s="245"/>
      <c r="L48" s="245"/>
      <c r="M48" s="245" t="s">
        <v>1111</v>
      </c>
      <c r="N48" s="244">
        <v>16</v>
      </c>
      <c r="O48" s="244">
        <v>16</v>
      </c>
      <c r="P48" s="244">
        <v>16</v>
      </c>
      <c r="Q48" s="244">
        <v>8.2799999999999994</v>
      </c>
      <c r="R48" s="253">
        <v>3.5</v>
      </c>
      <c r="S48" s="2">
        <v>87</v>
      </c>
      <c r="T48" s="1" t="s">
        <v>468</v>
      </c>
    </row>
    <row r="49" spans="1:20" ht="16.5" customHeight="1" x14ac:dyDescent="0.25">
      <c r="A49" s="360">
        <v>12</v>
      </c>
      <c r="B49" s="336" t="s">
        <v>1137</v>
      </c>
      <c r="C49" s="242" t="s">
        <v>1138</v>
      </c>
      <c r="D49" s="243" t="s">
        <v>16</v>
      </c>
      <c r="E49" s="245" t="s">
        <v>1139</v>
      </c>
      <c r="F49" s="252">
        <v>3.5</v>
      </c>
      <c r="G49" s="249">
        <v>87</v>
      </c>
      <c r="H49" s="249" t="s">
        <v>468</v>
      </c>
      <c r="I49" s="120" t="s">
        <v>406</v>
      </c>
      <c r="J49" s="121">
        <v>960000</v>
      </c>
      <c r="K49" s="245"/>
      <c r="L49" s="245"/>
      <c r="M49" s="245" t="s">
        <v>1111</v>
      </c>
      <c r="N49" s="244">
        <v>16</v>
      </c>
      <c r="O49" s="244">
        <v>16</v>
      </c>
      <c r="P49" s="244">
        <v>16</v>
      </c>
      <c r="Q49" s="244">
        <v>8.16</v>
      </c>
      <c r="R49" s="253">
        <v>3.5</v>
      </c>
      <c r="S49" s="2">
        <v>87</v>
      </c>
      <c r="T49" s="1" t="s">
        <v>468</v>
      </c>
    </row>
    <row r="50" spans="1:20" ht="16.5" customHeight="1" x14ac:dyDescent="0.25">
      <c r="A50" s="360">
        <v>13</v>
      </c>
      <c r="B50" s="336" t="s">
        <v>1140</v>
      </c>
      <c r="C50" s="242" t="s">
        <v>183</v>
      </c>
      <c r="D50" s="243" t="s">
        <v>1141</v>
      </c>
      <c r="E50" s="245" t="s">
        <v>1142</v>
      </c>
      <c r="F50" s="252">
        <v>3.5</v>
      </c>
      <c r="G50" s="249">
        <v>87</v>
      </c>
      <c r="H50" s="249" t="s">
        <v>468</v>
      </c>
      <c r="I50" s="120" t="s">
        <v>406</v>
      </c>
      <c r="J50" s="121">
        <v>960000</v>
      </c>
      <c r="K50" s="245"/>
      <c r="L50" s="245"/>
      <c r="M50" s="245" t="s">
        <v>1111</v>
      </c>
      <c r="N50" s="244">
        <v>16</v>
      </c>
      <c r="O50" s="244">
        <v>16</v>
      </c>
      <c r="P50" s="244">
        <v>16</v>
      </c>
      <c r="Q50" s="244">
        <v>8.01</v>
      </c>
      <c r="R50" s="253">
        <v>3.5</v>
      </c>
      <c r="S50" s="2">
        <v>87</v>
      </c>
      <c r="T50" s="1" t="s">
        <v>468</v>
      </c>
    </row>
    <row r="51" spans="1:20" ht="16.5" customHeight="1" x14ac:dyDescent="0.25">
      <c r="A51" s="360">
        <v>14</v>
      </c>
      <c r="B51" s="336" t="s">
        <v>1143</v>
      </c>
      <c r="C51" s="242" t="s">
        <v>1144</v>
      </c>
      <c r="D51" s="243" t="s">
        <v>69</v>
      </c>
      <c r="E51" s="245" t="s">
        <v>1145</v>
      </c>
      <c r="F51" s="245">
        <v>3.41</v>
      </c>
      <c r="G51" s="249">
        <v>88</v>
      </c>
      <c r="H51" s="249" t="s">
        <v>468</v>
      </c>
      <c r="I51" s="120" t="s">
        <v>406</v>
      </c>
      <c r="J51" s="121">
        <v>960000</v>
      </c>
      <c r="K51" s="245"/>
      <c r="L51" s="245"/>
      <c r="M51" s="245" t="s">
        <v>1111</v>
      </c>
      <c r="N51" s="244">
        <v>17</v>
      </c>
      <c r="O51" s="244">
        <v>17</v>
      </c>
      <c r="P51" s="244">
        <v>17</v>
      </c>
      <c r="Q51" s="244">
        <v>7.84</v>
      </c>
      <c r="R51" s="244">
        <v>3.41</v>
      </c>
      <c r="S51" s="2">
        <v>88</v>
      </c>
      <c r="T51" s="1" t="s">
        <v>468</v>
      </c>
    </row>
    <row r="52" spans="1:20" ht="16.5" customHeight="1" x14ac:dyDescent="0.25">
      <c r="A52" s="360">
        <v>15</v>
      </c>
      <c r="B52" s="336" t="s">
        <v>1146</v>
      </c>
      <c r="C52" s="242" t="s">
        <v>1147</v>
      </c>
      <c r="D52" s="243" t="s">
        <v>445</v>
      </c>
      <c r="E52" s="245" t="s">
        <v>1148</v>
      </c>
      <c r="F52" s="245">
        <v>3.38</v>
      </c>
      <c r="G52" s="249">
        <v>86</v>
      </c>
      <c r="H52" s="249" t="s">
        <v>468</v>
      </c>
      <c r="I52" s="120" t="s">
        <v>406</v>
      </c>
      <c r="J52" s="121">
        <v>960000</v>
      </c>
      <c r="K52" s="245"/>
      <c r="L52" s="245"/>
      <c r="M52" s="245" t="s">
        <v>1111</v>
      </c>
      <c r="N52" s="244">
        <v>16</v>
      </c>
      <c r="O52" s="244">
        <v>16</v>
      </c>
      <c r="P52" s="244">
        <v>16</v>
      </c>
      <c r="Q52" s="244">
        <v>8.3800000000000008</v>
      </c>
      <c r="R52" s="244">
        <v>3.38</v>
      </c>
      <c r="S52" s="2">
        <v>86</v>
      </c>
      <c r="T52" s="1" t="s">
        <v>468</v>
      </c>
    </row>
    <row r="53" spans="1:20" ht="16.5" customHeight="1" x14ac:dyDescent="0.25">
      <c r="A53" s="360">
        <v>16</v>
      </c>
      <c r="B53" s="336" t="s">
        <v>1149</v>
      </c>
      <c r="C53" s="242" t="s">
        <v>1150</v>
      </c>
      <c r="D53" s="243" t="s">
        <v>43</v>
      </c>
      <c r="E53" s="245" t="s">
        <v>1151</v>
      </c>
      <c r="F53" s="245">
        <v>3.38</v>
      </c>
      <c r="G53" s="249">
        <v>86</v>
      </c>
      <c r="H53" s="249" t="s">
        <v>468</v>
      </c>
      <c r="I53" s="120" t="s">
        <v>406</v>
      </c>
      <c r="J53" s="121">
        <v>960000</v>
      </c>
      <c r="K53" s="245"/>
      <c r="L53" s="245"/>
      <c r="M53" s="245" t="s">
        <v>1111</v>
      </c>
      <c r="N53" s="244">
        <v>16</v>
      </c>
      <c r="O53" s="244">
        <v>16</v>
      </c>
      <c r="P53" s="244">
        <v>16</v>
      </c>
      <c r="Q53" s="244">
        <v>8.3800000000000008</v>
      </c>
      <c r="R53" s="244">
        <v>3.38</v>
      </c>
      <c r="S53" s="2">
        <v>86</v>
      </c>
      <c r="T53" s="1" t="s">
        <v>468</v>
      </c>
    </row>
    <row r="54" spans="1:20" ht="16.5" customHeight="1" x14ac:dyDescent="0.25">
      <c r="A54" s="316" t="s">
        <v>425</v>
      </c>
      <c r="B54" s="317"/>
      <c r="C54" s="317"/>
      <c r="D54" s="318"/>
      <c r="E54" s="46"/>
      <c r="F54" s="47"/>
      <c r="G54" s="48"/>
      <c r="H54" s="48"/>
      <c r="I54" s="49"/>
      <c r="J54" s="160">
        <f>SUM(J38:J53)</f>
        <v>15720000</v>
      </c>
      <c r="K54" s="50"/>
      <c r="L54" s="51"/>
      <c r="M54" s="6"/>
      <c r="N54" s="6"/>
      <c r="O54" s="6"/>
      <c r="P54" s="6"/>
      <c r="Q54" s="2"/>
      <c r="R54" s="2"/>
    </row>
    <row r="55" spans="1:20" ht="27" customHeight="1" x14ac:dyDescent="0.25">
      <c r="A55" s="349" t="s">
        <v>1374</v>
      </c>
      <c r="B55" s="349"/>
      <c r="C55" s="349"/>
      <c r="D55" s="349"/>
      <c r="E55" s="349"/>
      <c r="F55" s="349"/>
      <c r="G55" s="349"/>
      <c r="H55" s="349"/>
      <c r="I55" s="349"/>
      <c r="J55" s="349"/>
      <c r="K55" s="349"/>
      <c r="L55" s="11"/>
      <c r="M55" s="11"/>
      <c r="N55" s="11"/>
      <c r="O55" s="11"/>
      <c r="P55" s="11"/>
      <c r="Q55" s="2"/>
      <c r="R55" s="2"/>
    </row>
    <row r="56" spans="1:20" s="30" customFormat="1" x14ac:dyDescent="0.25">
      <c r="A56" s="312" t="s">
        <v>426</v>
      </c>
      <c r="B56" s="312"/>
      <c r="C56" s="312"/>
      <c r="D56" s="312" t="s">
        <v>711</v>
      </c>
      <c r="E56" s="312"/>
      <c r="F56" s="312"/>
      <c r="G56" s="312"/>
      <c r="H56" s="312"/>
      <c r="I56" s="312" t="s">
        <v>427</v>
      </c>
      <c r="J56" s="312"/>
      <c r="K56" s="312"/>
    </row>
    <row r="57" spans="1:20" s="30" customFormat="1" ht="18.75" x14ac:dyDescent="0.3">
      <c r="A57" s="52"/>
      <c r="C57" s="52"/>
      <c r="D57" s="312" t="s">
        <v>712</v>
      </c>
      <c r="E57" s="312"/>
      <c r="F57" s="312"/>
      <c r="G57" s="312"/>
      <c r="H57" s="312"/>
      <c r="I57" s="314" t="s">
        <v>428</v>
      </c>
      <c r="J57" s="314"/>
      <c r="K57" s="314"/>
    </row>
    <row r="58" spans="1:20" s="30" customFormat="1" ht="39" customHeight="1" x14ac:dyDescent="0.25">
      <c r="D58" s="30" t="s">
        <v>429</v>
      </c>
      <c r="E58" s="66"/>
    </row>
    <row r="59" spans="1:20" s="30" customFormat="1" x14ac:dyDescent="0.25">
      <c r="E59" s="66"/>
    </row>
    <row r="60" spans="1:20" s="30" customFormat="1" ht="17.25" customHeight="1" x14ac:dyDescent="0.25">
      <c r="A60" s="314" t="s">
        <v>430</v>
      </c>
      <c r="B60" s="314"/>
      <c r="C60" s="314"/>
      <c r="D60" s="314" t="s">
        <v>431</v>
      </c>
      <c r="E60" s="314"/>
      <c r="F60" s="314"/>
      <c r="G60" s="314"/>
      <c r="H60" s="314"/>
      <c r="I60" s="314" t="s">
        <v>432</v>
      </c>
      <c r="J60" s="314"/>
      <c r="K60" s="314"/>
    </row>
    <row r="61" spans="1:20" customFormat="1" ht="20.25" customHeight="1" x14ac:dyDescent="0.3">
      <c r="A61" s="313" t="s">
        <v>410</v>
      </c>
      <c r="B61" s="313"/>
      <c r="C61" s="313"/>
      <c r="D61" s="313"/>
      <c r="E61" s="66"/>
      <c r="F61" s="32"/>
      <c r="I61" s="33"/>
      <c r="J61" s="33"/>
    </row>
    <row r="62" spans="1:20" customFormat="1" ht="20.25" customHeight="1" x14ac:dyDescent="0.3">
      <c r="A62" s="314" t="s">
        <v>411</v>
      </c>
      <c r="B62" s="314"/>
      <c r="C62" s="314"/>
      <c r="D62" s="314"/>
      <c r="E62" s="67"/>
      <c r="F62" s="32"/>
      <c r="I62" s="33"/>
      <c r="J62" s="33"/>
    </row>
    <row r="63" spans="1:20" customFormat="1" ht="6" customHeight="1" x14ac:dyDescent="0.3">
      <c r="A63" s="53"/>
      <c r="B63" s="200"/>
      <c r="C63" s="53"/>
      <c r="D63" s="53"/>
      <c r="E63" s="67"/>
      <c r="F63" s="32"/>
      <c r="I63" s="33"/>
      <c r="J63" s="33"/>
    </row>
    <row r="64" spans="1:20" customFormat="1" ht="20.25" customHeight="1" x14ac:dyDescent="0.25">
      <c r="A64" s="314" t="s">
        <v>412</v>
      </c>
      <c r="B64" s="314"/>
      <c r="C64" s="314"/>
      <c r="D64" s="314"/>
      <c r="E64" s="314"/>
      <c r="F64" s="314"/>
      <c r="G64" s="314"/>
      <c r="H64" s="314"/>
      <c r="I64" s="314"/>
      <c r="J64" s="314"/>
      <c r="K64" s="314"/>
    </row>
    <row r="65" spans="1:20" customFormat="1" ht="20.25" customHeight="1" x14ac:dyDescent="0.25">
      <c r="A65" s="314" t="s">
        <v>1108</v>
      </c>
      <c r="B65" s="314"/>
      <c r="C65" s="314"/>
      <c r="D65" s="314"/>
      <c r="E65" s="314"/>
      <c r="F65" s="314"/>
      <c r="G65" s="314"/>
      <c r="H65" s="314"/>
      <c r="I65" s="314"/>
      <c r="J65" s="314"/>
      <c r="K65" s="314"/>
    </row>
    <row r="66" spans="1:20" s="56" customFormat="1" ht="20.25" customHeight="1" x14ac:dyDescent="0.25">
      <c r="A66" s="315" t="s">
        <v>813</v>
      </c>
      <c r="B66" s="315"/>
      <c r="C66" s="315"/>
      <c r="D66" s="315"/>
      <c r="E66" s="315"/>
      <c r="F66" s="315"/>
      <c r="G66" s="315"/>
      <c r="H66" s="315"/>
      <c r="I66" s="315"/>
      <c r="J66" s="315"/>
      <c r="K66" s="315"/>
    </row>
    <row r="67" spans="1:20" customFormat="1" ht="10.5" customHeight="1" x14ac:dyDescent="0.25">
      <c r="A67" s="35"/>
      <c r="B67" s="357"/>
      <c r="C67" s="37"/>
      <c r="D67" s="38"/>
      <c r="E67" s="35"/>
      <c r="F67" s="39"/>
      <c r="G67" s="35"/>
      <c r="H67" s="37"/>
      <c r="I67" s="40"/>
      <c r="J67" s="40"/>
    </row>
    <row r="68" spans="1:20" s="43" customFormat="1" ht="22.5" customHeight="1" x14ac:dyDescent="0.2">
      <c r="A68" s="310" t="s">
        <v>401</v>
      </c>
      <c r="B68" s="358" t="s">
        <v>413</v>
      </c>
      <c r="C68" s="306" t="s">
        <v>414</v>
      </c>
      <c r="D68" s="307"/>
      <c r="E68" s="310" t="s">
        <v>415</v>
      </c>
      <c r="F68" s="41" t="s">
        <v>416</v>
      </c>
      <c r="G68" s="41" t="s">
        <v>735</v>
      </c>
      <c r="H68" s="41" t="s">
        <v>417</v>
      </c>
      <c r="I68" s="41" t="s">
        <v>418</v>
      </c>
      <c r="J68" s="42" t="s">
        <v>419</v>
      </c>
      <c r="K68" s="310" t="s">
        <v>420</v>
      </c>
    </row>
    <row r="69" spans="1:20" s="43" customFormat="1" ht="22.5" customHeight="1" x14ac:dyDescent="0.2">
      <c r="A69" s="311"/>
      <c r="B69" s="359"/>
      <c r="C69" s="308"/>
      <c r="D69" s="309"/>
      <c r="E69" s="311"/>
      <c r="F69" s="44" t="s">
        <v>421</v>
      </c>
      <c r="G69" s="44" t="s">
        <v>709</v>
      </c>
      <c r="H69" s="44" t="s">
        <v>422</v>
      </c>
      <c r="I69" s="44" t="s">
        <v>423</v>
      </c>
      <c r="J69" s="45" t="s">
        <v>424</v>
      </c>
      <c r="K69" s="311"/>
    </row>
    <row r="70" spans="1:20" ht="26.25" customHeight="1" x14ac:dyDescent="0.25">
      <c r="A70" s="360">
        <v>1</v>
      </c>
      <c r="B70" s="361" t="s">
        <v>1154</v>
      </c>
      <c r="C70" s="242" t="s">
        <v>1155</v>
      </c>
      <c r="D70" s="243" t="s">
        <v>26</v>
      </c>
      <c r="E70" s="244" t="s">
        <v>1156</v>
      </c>
      <c r="F70" s="245">
        <v>3.43</v>
      </c>
      <c r="G70" s="249">
        <v>90</v>
      </c>
      <c r="H70" s="249" t="s">
        <v>404</v>
      </c>
      <c r="I70" s="120" t="s">
        <v>406</v>
      </c>
      <c r="J70" s="121">
        <v>960000</v>
      </c>
      <c r="K70" s="245"/>
      <c r="L70" s="245"/>
      <c r="M70" s="245" t="s">
        <v>302</v>
      </c>
      <c r="N70" s="244">
        <v>19</v>
      </c>
      <c r="O70" s="244">
        <v>14</v>
      </c>
      <c r="P70" s="244">
        <v>14</v>
      </c>
      <c r="Q70" s="244">
        <v>7.79</v>
      </c>
      <c r="R70" s="244">
        <v>3.43</v>
      </c>
      <c r="S70" s="2">
        <v>90</v>
      </c>
      <c r="T70" s="1" t="s">
        <v>404</v>
      </c>
    </row>
    <row r="71" spans="1:20" ht="26.25" customHeight="1" x14ac:dyDescent="0.25">
      <c r="A71" s="360">
        <v>2</v>
      </c>
      <c r="B71" s="361" t="s">
        <v>1157</v>
      </c>
      <c r="C71" s="242" t="s">
        <v>1158</v>
      </c>
      <c r="D71" s="243" t="s">
        <v>90</v>
      </c>
      <c r="E71" s="244" t="s">
        <v>1159</v>
      </c>
      <c r="F71" s="245">
        <v>3.43</v>
      </c>
      <c r="G71" s="249">
        <v>90</v>
      </c>
      <c r="H71" s="249" t="s">
        <v>404</v>
      </c>
      <c r="I71" s="120" t="s">
        <v>406</v>
      </c>
      <c r="J71" s="121">
        <v>960000</v>
      </c>
      <c r="K71" s="245"/>
      <c r="L71" s="245"/>
      <c r="M71" s="245" t="s">
        <v>302</v>
      </c>
      <c r="N71" s="244">
        <v>16</v>
      </c>
      <c r="O71" s="244">
        <v>14</v>
      </c>
      <c r="P71" s="244">
        <v>14</v>
      </c>
      <c r="Q71" s="244">
        <v>8.1300000000000008</v>
      </c>
      <c r="R71" s="244">
        <v>3.43</v>
      </c>
      <c r="S71" s="2">
        <v>90</v>
      </c>
      <c r="T71" s="1" t="s">
        <v>404</v>
      </c>
    </row>
    <row r="72" spans="1:20" ht="26.25" customHeight="1" x14ac:dyDescent="0.25">
      <c r="A72" s="360">
        <v>3</v>
      </c>
      <c r="B72" s="361" t="s">
        <v>1160</v>
      </c>
      <c r="C72" s="242" t="s">
        <v>3</v>
      </c>
      <c r="D72" s="243" t="s">
        <v>1161</v>
      </c>
      <c r="E72" s="244" t="s">
        <v>1162</v>
      </c>
      <c r="F72" s="245">
        <v>3.43</v>
      </c>
      <c r="G72" s="249">
        <v>88</v>
      </c>
      <c r="H72" s="249" t="s">
        <v>468</v>
      </c>
      <c r="I72" s="120" t="s">
        <v>406</v>
      </c>
      <c r="J72" s="121">
        <v>960000</v>
      </c>
      <c r="K72" s="245"/>
      <c r="L72" s="245"/>
      <c r="M72" s="245" t="s">
        <v>302</v>
      </c>
      <c r="N72" s="244">
        <v>16</v>
      </c>
      <c r="O72" s="244">
        <v>14</v>
      </c>
      <c r="P72" s="244">
        <v>14</v>
      </c>
      <c r="Q72" s="244">
        <v>8.01</v>
      </c>
      <c r="R72" s="244">
        <v>3.43</v>
      </c>
      <c r="S72" s="2">
        <v>88</v>
      </c>
      <c r="T72" s="1" t="s">
        <v>468</v>
      </c>
    </row>
    <row r="73" spans="1:20" ht="26.25" customHeight="1" x14ac:dyDescent="0.25">
      <c r="A73" s="316" t="s">
        <v>425</v>
      </c>
      <c r="B73" s="317"/>
      <c r="C73" s="317"/>
      <c r="D73" s="318"/>
      <c r="E73" s="46"/>
      <c r="F73" s="47"/>
      <c r="G73" s="48"/>
      <c r="H73" s="48"/>
      <c r="I73" s="49"/>
      <c r="J73" s="160">
        <f>SUM(J70:J72)</f>
        <v>2880000</v>
      </c>
      <c r="K73" s="50"/>
      <c r="L73" s="51"/>
      <c r="M73" s="6"/>
      <c r="N73" s="6"/>
      <c r="O73" s="6"/>
      <c r="P73" s="6"/>
      <c r="Q73" s="2"/>
      <c r="R73" s="2"/>
    </row>
    <row r="74" spans="1:20" ht="18.75" customHeight="1" x14ac:dyDescent="0.25">
      <c r="A74" s="349" t="s">
        <v>1375</v>
      </c>
      <c r="B74" s="349"/>
      <c r="C74" s="349"/>
      <c r="D74" s="349"/>
      <c r="E74" s="349"/>
      <c r="F74" s="349"/>
      <c r="G74" s="349"/>
      <c r="H74" s="349"/>
      <c r="I74" s="349"/>
      <c r="J74" s="349"/>
      <c r="K74" s="349"/>
      <c r="L74" s="11"/>
      <c r="M74" s="11"/>
      <c r="N74" s="11"/>
      <c r="O74" s="11"/>
      <c r="P74" s="11"/>
      <c r="Q74" s="2"/>
      <c r="R74" s="2"/>
    </row>
    <row r="75" spans="1:20" s="30" customFormat="1" ht="33.75" customHeight="1" x14ac:dyDescent="0.25">
      <c r="A75" s="312" t="s">
        <v>426</v>
      </c>
      <c r="B75" s="312"/>
      <c r="C75" s="312"/>
      <c r="D75" s="312" t="s">
        <v>711</v>
      </c>
      <c r="E75" s="312"/>
      <c r="F75" s="312"/>
      <c r="G75" s="312"/>
      <c r="H75" s="312"/>
      <c r="I75" s="312" t="s">
        <v>427</v>
      </c>
      <c r="J75" s="312"/>
      <c r="K75" s="312"/>
    </row>
    <row r="76" spans="1:20" s="30" customFormat="1" ht="18.75" x14ac:dyDescent="0.3">
      <c r="A76" s="52"/>
      <c r="C76" s="52"/>
      <c r="D76" s="312" t="s">
        <v>712</v>
      </c>
      <c r="E76" s="312"/>
      <c r="F76" s="312"/>
      <c r="G76" s="312"/>
      <c r="H76" s="312"/>
      <c r="I76" s="314" t="s">
        <v>428</v>
      </c>
      <c r="J76" s="314"/>
      <c r="K76" s="314"/>
    </row>
    <row r="77" spans="1:20" s="30" customFormat="1" ht="39" customHeight="1" x14ac:dyDescent="0.25">
      <c r="D77" s="30" t="s">
        <v>429</v>
      </c>
      <c r="E77" s="66"/>
    </row>
    <row r="78" spans="1:20" s="30" customFormat="1" x14ac:dyDescent="0.25">
      <c r="E78" s="66"/>
    </row>
    <row r="79" spans="1:20" s="30" customFormat="1" ht="17.25" customHeight="1" x14ac:dyDescent="0.25">
      <c r="A79" s="314" t="s">
        <v>430</v>
      </c>
      <c r="B79" s="314"/>
      <c r="C79" s="314"/>
      <c r="D79" s="314" t="s">
        <v>431</v>
      </c>
      <c r="E79" s="314"/>
      <c r="F79" s="314"/>
      <c r="G79" s="314"/>
      <c r="H79" s="314"/>
      <c r="I79" s="314" t="s">
        <v>432</v>
      </c>
      <c r="J79" s="314"/>
      <c r="K79" s="314"/>
    </row>
    <row r="80" spans="1:20" s="30" customFormat="1" x14ac:dyDescent="0.25">
      <c r="A80" s="53"/>
      <c r="B80" s="200"/>
      <c r="C80" s="53"/>
      <c r="D80" s="53"/>
      <c r="E80" s="67"/>
      <c r="F80" s="53"/>
      <c r="G80" s="53"/>
      <c r="H80" s="53"/>
      <c r="I80" s="53"/>
      <c r="J80" s="67"/>
      <c r="K80" s="53"/>
    </row>
    <row r="81" spans="1:11" s="30" customFormat="1" x14ac:dyDescent="0.25">
      <c r="A81" s="53"/>
      <c r="B81" s="200"/>
      <c r="C81" s="53"/>
      <c r="D81" s="53"/>
      <c r="E81" s="67"/>
      <c r="F81" s="53"/>
      <c r="G81" s="53"/>
      <c r="H81" s="53"/>
      <c r="I81" s="53"/>
      <c r="J81" s="67"/>
      <c r="K81" s="53"/>
    </row>
    <row r="82" spans="1:11" s="30" customFormat="1" x14ac:dyDescent="0.25">
      <c r="A82" s="53"/>
      <c r="B82" s="200"/>
      <c r="C82" s="53"/>
      <c r="D82" s="53"/>
      <c r="E82" s="67"/>
      <c r="F82" s="53"/>
      <c r="G82" s="53"/>
      <c r="H82" s="53"/>
      <c r="I82" s="53"/>
      <c r="J82" s="67"/>
      <c r="K82" s="53"/>
    </row>
    <row r="83" spans="1:11" s="30" customFormat="1" x14ac:dyDescent="0.25">
      <c r="A83" s="53"/>
      <c r="B83" s="200"/>
      <c r="C83" s="53"/>
      <c r="D83" s="53"/>
      <c r="E83" s="67"/>
      <c r="F83" s="53"/>
      <c r="G83" s="53"/>
      <c r="H83" s="53"/>
      <c r="I83" s="53"/>
      <c r="J83" s="67"/>
      <c r="K83" s="53"/>
    </row>
    <row r="84" spans="1:11" s="30" customFormat="1" x14ac:dyDescent="0.25">
      <c r="A84" s="53"/>
      <c r="B84" s="200"/>
      <c r="C84" s="53"/>
      <c r="D84" s="53"/>
      <c r="E84" s="67"/>
      <c r="F84" s="53"/>
      <c r="G84" s="53"/>
      <c r="H84" s="53"/>
      <c r="I84" s="53"/>
      <c r="J84" s="67"/>
      <c r="K84" s="53"/>
    </row>
    <row r="85" spans="1:11" s="30" customFormat="1" x14ac:dyDescent="0.25">
      <c r="A85" s="53"/>
      <c r="B85" s="200"/>
      <c r="C85" s="53"/>
      <c r="D85" s="53"/>
      <c r="E85" s="67"/>
      <c r="F85" s="53"/>
      <c r="G85" s="53"/>
      <c r="H85" s="53"/>
      <c r="I85" s="53"/>
      <c r="J85" s="67"/>
      <c r="K85" s="53"/>
    </row>
    <row r="86" spans="1:11" s="30" customFormat="1" x14ac:dyDescent="0.25">
      <c r="A86" s="53"/>
      <c r="B86" s="200"/>
      <c r="C86" s="53"/>
      <c r="D86" s="53"/>
      <c r="E86" s="67"/>
      <c r="F86" s="53"/>
      <c r="G86" s="53"/>
      <c r="H86" s="53"/>
      <c r="I86" s="53"/>
      <c r="J86" s="67"/>
      <c r="K86" s="53"/>
    </row>
    <row r="87" spans="1:11" s="30" customFormat="1" x14ac:dyDescent="0.25">
      <c r="A87" s="53"/>
      <c r="B87" s="200"/>
      <c r="C87" s="53"/>
      <c r="D87" s="53"/>
      <c r="E87" s="67"/>
      <c r="F87" s="53"/>
      <c r="G87" s="53"/>
      <c r="H87" s="53"/>
      <c r="I87" s="53"/>
      <c r="J87" s="67"/>
      <c r="K87" s="53"/>
    </row>
    <row r="88" spans="1:11" s="30" customFormat="1" x14ac:dyDescent="0.25">
      <c r="A88" s="53"/>
      <c r="B88" s="200"/>
      <c r="C88" s="53"/>
      <c r="D88" s="53"/>
      <c r="E88" s="67"/>
      <c r="F88" s="53"/>
      <c r="G88" s="53"/>
      <c r="H88" s="53"/>
      <c r="I88" s="53"/>
      <c r="J88" s="67"/>
      <c r="K88" s="53"/>
    </row>
    <row r="89" spans="1:11" customFormat="1" ht="17.25" customHeight="1" x14ac:dyDescent="0.3">
      <c r="A89" s="313" t="s">
        <v>410</v>
      </c>
      <c r="B89" s="313"/>
      <c r="C89" s="313"/>
      <c r="D89" s="313"/>
      <c r="E89" s="66"/>
      <c r="F89" s="32"/>
      <c r="I89" s="33"/>
      <c r="J89" s="33"/>
    </row>
    <row r="90" spans="1:11" customFormat="1" ht="17.25" customHeight="1" x14ac:dyDescent="0.3">
      <c r="A90" s="314" t="s">
        <v>411</v>
      </c>
      <c r="B90" s="314"/>
      <c r="C90" s="314"/>
      <c r="D90" s="314"/>
      <c r="E90" s="67"/>
      <c r="F90" s="32"/>
      <c r="I90" s="33"/>
      <c r="J90" s="33"/>
    </row>
    <row r="91" spans="1:11" customFormat="1" ht="6" customHeight="1" x14ac:dyDescent="0.3">
      <c r="A91" s="53"/>
      <c r="B91" s="200"/>
      <c r="C91" s="53"/>
      <c r="D91" s="53"/>
      <c r="E91" s="67"/>
      <c r="F91" s="32"/>
      <c r="I91" s="33"/>
      <c r="J91" s="33"/>
    </row>
    <row r="92" spans="1:11" customFormat="1" ht="20.25" customHeight="1" x14ac:dyDescent="0.25">
      <c r="A92" s="314" t="s">
        <v>412</v>
      </c>
      <c r="B92" s="314"/>
      <c r="C92" s="314"/>
      <c r="D92" s="314"/>
      <c r="E92" s="314"/>
      <c r="F92" s="314"/>
      <c r="G92" s="314"/>
      <c r="H92" s="314"/>
      <c r="I92" s="314"/>
      <c r="J92" s="314"/>
      <c r="K92" s="314"/>
    </row>
    <row r="93" spans="1:11" customFormat="1" ht="20.25" customHeight="1" x14ac:dyDescent="0.25">
      <c r="A93" s="314" t="s">
        <v>1152</v>
      </c>
      <c r="B93" s="314"/>
      <c r="C93" s="314"/>
      <c r="D93" s="314"/>
      <c r="E93" s="314"/>
      <c r="F93" s="314"/>
      <c r="G93" s="314"/>
      <c r="H93" s="314"/>
      <c r="I93" s="314"/>
      <c r="J93" s="314"/>
      <c r="K93" s="314"/>
    </row>
    <row r="94" spans="1:11" s="56" customFormat="1" ht="20.25" customHeight="1" x14ac:dyDescent="0.25">
      <c r="A94" s="315" t="s">
        <v>813</v>
      </c>
      <c r="B94" s="315"/>
      <c r="C94" s="315"/>
      <c r="D94" s="315"/>
      <c r="E94" s="315"/>
      <c r="F94" s="315"/>
      <c r="G94" s="315"/>
      <c r="H94" s="315"/>
      <c r="I94" s="315"/>
      <c r="J94" s="315"/>
      <c r="K94" s="315"/>
    </row>
    <row r="95" spans="1:11" customFormat="1" ht="10.5" customHeight="1" x14ac:dyDescent="0.25">
      <c r="A95" s="35"/>
      <c r="B95" s="357"/>
      <c r="C95" s="37"/>
      <c r="D95" s="38"/>
      <c r="E95" s="35"/>
      <c r="F95" s="39"/>
      <c r="G95" s="35"/>
      <c r="H95" s="37"/>
      <c r="I95" s="40"/>
      <c r="J95" s="40"/>
    </row>
    <row r="96" spans="1:11" s="43" customFormat="1" ht="22.5" customHeight="1" x14ac:dyDescent="0.2">
      <c r="A96" s="310" t="s">
        <v>401</v>
      </c>
      <c r="B96" s="358" t="s">
        <v>413</v>
      </c>
      <c r="C96" s="306" t="s">
        <v>414</v>
      </c>
      <c r="D96" s="307"/>
      <c r="E96" s="310" t="s">
        <v>415</v>
      </c>
      <c r="F96" s="41" t="s">
        <v>416</v>
      </c>
      <c r="G96" s="41" t="s">
        <v>735</v>
      </c>
      <c r="H96" s="41" t="s">
        <v>417</v>
      </c>
      <c r="I96" s="41" t="s">
        <v>418</v>
      </c>
      <c r="J96" s="42" t="s">
        <v>419</v>
      </c>
      <c r="K96" s="310" t="s">
        <v>420</v>
      </c>
    </row>
    <row r="97" spans="1:20" s="43" customFormat="1" ht="22.5" customHeight="1" x14ac:dyDescent="0.2">
      <c r="A97" s="311"/>
      <c r="B97" s="359"/>
      <c r="C97" s="308"/>
      <c r="D97" s="309"/>
      <c r="E97" s="311"/>
      <c r="F97" s="44" t="s">
        <v>421</v>
      </c>
      <c r="G97" s="44" t="s">
        <v>709</v>
      </c>
      <c r="H97" s="44" t="s">
        <v>422</v>
      </c>
      <c r="I97" s="44" t="s">
        <v>423</v>
      </c>
      <c r="J97" s="45" t="s">
        <v>424</v>
      </c>
      <c r="K97" s="311"/>
    </row>
    <row r="98" spans="1:20" ht="24.75" customHeight="1" x14ac:dyDescent="0.25">
      <c r="A98" s="362">
        <v>1</v>
      </c>
      <c r="B98" s="361" t="s">
        <v>1163</v>
      </c>
      <c r="C98" s="242" t="s">
        <v>1164</v>
      </c>
      <c r="D98" s="243" t="s">
        <v>8</v>
      </c>
      <c r="E98" s="245" t="s">
        <v>1165</v>
      </c>
      <c r="F98" s="245">
        <v>3.67</v>
      </c>
      <c r="G98" s="245">
        <v>90</v>
      </c>
      <c r="H98" s="249" t="s">
        <v>404</v>
      </c>
      <c r="I98" s="250" t="s">
        <v>442</v>
      </c>
      <c r="J98" s="251">
        <v>1050000</v>
      </c>
      <c r="K98" s="245"/>
      <c r="L98" s="245"/>
      <c r="M98" s="245" t="s">
        <v>309</v>
      </c>
      <c r="N98" s="244">
        <v>21</v>
      </c>
      <c r="O98" s="244">
        <v>21</v>
      </c>
      <c r="P98" s="244">
        <v>21</v>
      </c>
      <c r="Q98" s="244">
        <v>8.65</v>
      </c>
      <c r="R98" s="244">
        <v>3.67</v>
      </c>
      <c r="S98" s="5">
        <v>90</v>
      </c>
      <c r="T98" s="1" t="s">
        <v>404</v>
      </c>
    </row>
    <row r="99" spans="1:20" ht="24.75" customHeight="1" x14ac:dyDescent="0.25">
      <c r="A99" s="362">
        <v>2</v>
      </c>
      <c r="B99" s="361" t="s">
        <v>1166</v>
      </c>
      <c r="C99" s="242" t="s">
        <v>1167</v>
      </c>
      <c r="D99" s="243" t="s">
        <v>43</v>
      </c>
      <c r="E99" s="245" t="s">
        <v>1168</v>
      </c>
      <c r="F99" s="245">
        <v>3.43</v>
      </c>
      <c r="G99" s="249">
        <v>90</v>
      </c>
      <c r="H99" s="249" t="s">
        <v>404</v>
      </c>
      <c r="I99" s="120" t="s">
        <v>406</v>
      </c>
      <c r="J99" s="121">
        <v>960000</v>
      </c>
      <c r="K99" s="245"/>
      <c r="L99" s="245"/>
      <c r="M99" s="245" t="s">
        <v>309</v>
      </c>
      <c r="N99" s="244">
        <v>21</v>
      </c>
      <c r="O99" s="244">
        <v>21</v>
      </c>
      <c r="P99" s="244">
        <v>21</v>
      </c>
      <c r="Q99" s="244">
        <v>8.11</v>
      </c>
      <c r="R99" s="244">
        <v>3.43</v>
      </c>
      <c r="S99" s="2">
        <v>90</v>
      </c>
      <c r="T99" s="1" t="s">
        <v>404</v>
      </c>
    </row>
    <row r="100" spans="1:20" ht="24.75" customHeight="1" x14ac:dyDescent="0.25">
      <c r="A100" s="362">
        <v>3</v>
      </c>
      <c r="B100" s="361" t="s">
        <v>306</v>
      </c>
      <c r="C100" s="242" t="s">
        <v>39</v>
      </c>
      <c r="D100" s="243" t="s">
        <v>19</v>
      </c>
      <c r="E100" s="245" t="s">
        <v>307</v>
      </c>
      <c r="F100" s="245">
        <v>3.43</v>
      </c>
      <c r="G100" s="249">
        <v>91</v>
      </c>
      <c r="H100" s="249" t="s">
        <v>404</v>
      </c>
      <c r="I100" s="120" t="s">
        <v>406</v>
      </c>
      <c r="J100" s="121">
        <v>960000</v>
      </c>
      <c r="K100" s="245"/>
      <c r="L100" s="245"/>
      <c r="M100" s="245" t="s">
        <v>309</v>
      </c>
      <c r="N100" s="244">
        <v>21</v>
      </c>
      <c r="O100" s="244">
        <v>21</v>
      </c>
      <c r="P100" s="244">
        <v>21</v>
      </c>
      <c r="Q100" s="244">
        <v>8.3699999999999992</v>
      </c>
      <c r="R100" s="244">
        <v>3.43</v>
      </c>
      <c r="S100" s="2">
        <v>91</v>
      </c>
      <c r="T100" s="1" t="s">
        <v>404</v>
      </c>
    </row>
    <row r="101" spans="1:20" ht="24.75" customHeight="1" x14ac:dyDescent="0.25">
      <c r="A101" s="362">
        <v>4</v>
      </c>
      <c r="B101" s="361" t="s">
        <v>1169</v>
      </c>
      <c r="C101" s="242" t="s">
        <v>3</v>
      </c>
      <c r="D101" s="243" t="s">
        <v>287</v>
      </c>
      <c r="E101" s="245" t="s">
        <v>1170</v>
      </c>
      <c r="F101" s="245">
        <v>3.38</v>
      </c>
      <c r="G101" s="249">
        <v>90</v>
      </c>
      <c r="H101" s="249" t="s">
        <v>404</v>
      </c>
      <c r="I101" s="120" t="s">
        <v>406</v>
      </c>
      <c r="J101" s="121">
        <v>960000</v>
      </c>
      <c r="K101" s="245"/>
      <c r="L101" s="245"/>
      <c r="M101" s="245" t="s">
        <v>309</v>
      </c>
      <c r="N101" s="244">
        <v>21</v>
      </c>
      <c r="O101" s="244">
        <v>21</v>
      </c>
      <c r="P101" s="244">
        <v>21</v>
      </c>
      <c r="Q101" s="244">
        <v>8.0299999999999994</v>
      </c>
      <c r="R101" s="244">
        <v>3.38</v>
      </c>
      <c r="S101" s="2">
        <v>90</v>
      </c>
      <c r="T101" s="1" t="s">
        <v>404</v>
      </c>
    </row>
    <row r="102" spans="1:20" ht="24.75" customHeight="1" x14ac:dyDescent="0.25">
      <c r="A102" s="362">
        <v>5</v>
      </c>
      <c r="B102" s="361" t="s">
        <v>1171</v>
      </c>
      <c r="C102" s="242" t="s">
        <v>1172</v>
      </c>
      <c r="D102" s="243" t="s">
        <v>83</v>
      </c>
      <c r="E102" s="245" t="s">
        <v>1173</v>
      </c>
      <c r="F102" s="245">
        <v>3.33</v>
      </c>
      <c r="G102" s="249">
        <v>90</v>
      </c>
      <c r="H102" s="249" t="s">
        <v>404</v>
      </c>
      <c r="I102" s="120" t="s">
        <v>406</v>
      </c>
      <c r="J102" s="121">
        <v>960000</v>
      </c>
      <c r="K102" s="245"/>
      <c r="L102" s="245"/>
      <c r="M102" s="245" t="s">
        <v>309</v>
      </c>
      <c r="N102" s="244">
        <v>21</v>
      </c>
      <c r="O102" s="244">
        <v>21</v>
      </c>
      <c r="P102" s="244">
        <v>21</v>
      </c>
      <c r="Q102" s="244">
        <v>7.95</v>
      </c>
      <c r="R102" s="244">
        <v>3.33</v>
      </c>
      <c r="S102" s="2">
        <v>90</v>
      </c>
      <c r="T102" s="1" t="s">
        <v>404</v>
      </c>
    </row>
    <row r="103" spans="1:20" ht="24.75" customHeight="1" x14ac:dyDescent="0.25">
      <c r="A103" s="362">
        <v>6</v>
      </c>
      <c r="B103" s="361" t="s">
        <v>308</v>
      </c>
      <c r="C103" s="242" t="s">
        <v>42</v>
      </c>
      <c r="D103" s="243" t="s">
        <v>17</v>
      </c>
      <c r="E103" s="245" t="s">
        <v>233</v>
      </c>
      <c r="F103" s="245">
        <v>3.33</v>
      </c>
      <c r="G103" s="249">
        <v>93</v>
      </c>
      <c r="H103" s="249" t="s">
        <v>404</v>
      </c>
      <c r="I103" s="120" t="s">
        <v>406</v>
      </c>
      <c r="J103" s="121">
        <v>960000</v>
      </c>
      <c r="K103" s="245"/>
      <c r="L103" s="245"/>
      <c r="M103" s="245" t="s">
        <v>309</v>
      </c>
      <c r="N103" s="244">
        <v>21</v>
      </c>
      <c r="O103" s="244">
        <v>21</v>
      </c>
      <c r="P103" s="244">
        <v>21</v>
      </c>
      <c r="Q103" s="244">
        <v>8.26</v>
      </c>
      <c r="R103" s="244">
        <v>3.33</v>
      </c>
      <c r="S103" s="2">
        <v>93</v>
      </c>
      <c r="T103" s="1" t="s">
        <v>404</v>
      </c>
    </row>
    <row r="104" spans="1:20" ht="26.25" customHeight="1" x14ac:dyDescent="0.25">
      <c r="A104" s="316" t="s">
        <v>425</v>
      </c>
      <c r="B104" s="317"/>
      <c r="C104" s="317"/>
      <c r="D104" s="318"/>
      <c r="E104" s="46"/>
      <c r="F104" s="47"/>
      <c r="G104" s="48"/>
      <c r="H104" s="48"/>
      <c r="I104" s="49"/>
      <c r="J104" s="160">
        <f>SUM(J98:J103)</f>
        <v>5850000</v>
      </c>
      <c r="K104" s="50"/>
      <c r="L104" s="51"/>
      <c r="M104" s="6"/>
      <c r="N104" s="6"/>
      <c r="O104" s="6"/>
      <c r="P104" s="6"/>
      <c r="Q104" s="2"/>
      <c r="R104" s="2"/>
    </row>
    <row r="105" spans="1:20" ht="37.5" customHeight="1" x14ac:dyDescent="0.25">
      <c r="A105" s="349" t="s">
        <v>1376</v>
      </c>
      <c r="B105" s="349"/>
      <c r="C105" s="349"/>
      <c r="D105" s="349"/>
      <c r="E105" s="349"/>
      <c r="F105" s="349"/>
      <c r="G105" s="349"/>
      <c r="H105" s="349"/>
      <c r="I105" s="349"/>
      <c r="J105" s="349"/>
      <c r="K105" s="349"/>
      <c r="L105" s="11"/>
      <c r="M105" s="11"/>
      <c r="N105" s="11"/>
      <c r="O105" s="11"/>
      <c r="P105" s="11"/>
      <c r="Q105" s="2"/>
      <c r="R105" s="2"/>
    </row>
    <row r="106" spans="1:20" s="30" customFormat="1" x14ac:dyDescent="0.25">
      <c r="A106" s="312" t="s">
        <v>426</v>
      </c>
      <c r="B106" s="312"/>
      <c r="C106" s="312"/>
      <c r="D106" s="312" t="s">
        <v>711</v>
      </c>
      <c r="E106" s="312"/>
      <c r="F106" s="312"/>
      <c r="G106" s="312"/>
      <c r="H106" s="312"/>
      <c r="I106" s="312" t="s">
        <v>427</v>
      </c>
      <c r="J106" s="312"/>
      <c r="K106" s="312"/>
    </row>
    <row r="107" spans="1:20" s="30" customFormat="1" ht="18.75" x14ac:dyDescent="0.3">
      <c r="A107" s="52"/>
      <c r="C107" s="52"/>
      <c r="D107" s="312" t="s">
        <v>712</v>
      </c>
      <c r="E107" s="312"/>
      <c r="F107" s="312"/>
      <c r="G107" s="312"/>
      <c r="H107" s="312"/>
      <c r="I107" s="314" t="s">
        <v>428</v>
      </c>
      <c r="J107" s="314"/>
      <c r="K107" s="314"/>
    </row>
    <row r="108" spans="1:20" s="30" customFormat="1" ht="39" customHeight="1" x14ac:dyDescent="0.25">
      <c r="D108" s="30" t="s">
        <v>429</v>
      </c>
      <c r="E108" s="66"/>
    </row>
    <row r="109" spans="1:20" s="30" customFormat="1" x14ac:dyDescent="0.25">
      <c r="E109" s="66"/>
    </row>
    <row r="110" spans="1:20" s="30" customFormat="1" ht="17.25" customHeight="1" x14ac:dyDescent="0.25">
      <c r="A110" s="314" t="s">
        <v>430</v>
      </c>
      <c r="B110" s="314"/>
      <c r="C110" s="314"/>
      <c r="D110" s="314" t="s">
        <v>431</v>
      </c>
      <c r="E110" s="314"/>
      <c r="F110" s="314"/>
      <c r="G110" s="314"/>
      <c r="H110" s="314"/>
      <c r="I110" s="314" t="s">
        <v>432</v>
      </c>
      <c r="J110" s="314"/>
      <c r="K110" s="314"/>
    </row>
    <row r="116" spans="1:20" customFormat="1" ht="17.25" customHeight="1" x14ac:dyDescent="0.3">
      <c r="A116" s="313" t="s">
        <v>410</v>
      </c>
      <c r="B116" s="313"/>
      <c r="C116" s="313"/>
      <c r="D116" s="313"/>
      <c r="E116" s="66"/>
      <c r="F116" s="32"/>
      <c r="I116" s="33"/>
      <c r="J116" s="33"/>
    </row>
    <row r="117" spans="1:20" customFormat="1" ht="17.25" customHeight="1" x14ac:dyDescent="0.3">
      <c r="A117" s="314" t="s">
        <v>411</v>
      </c>
      <c r="B117" s="314"/>
      <c r="C117" s="314"/>
      <c r="D117" s="314"/>
      <c r="E117" s="67"/>
      <c r="F117" s="32"/>
      <c r="I117" s="33"/>
      <c r="J117" s="33"/>
    </row>
    <row r="118" spans="1:20" customFormat="1" ht="6" customHeight="1" x14ac:dyDescent="0.3">
      <c r="A118" s="67"/>
      <c r="B118" s="200"/>
      <c r="C118" s="67"/>
      <c r="D118" s="67"/>
      <c r="E118" s="67"/>
      <c r="F118" s="32"/>
      <c r="I118" s="33"/>
      <c r="J118" s="33"/>
    </row>
    <row r="119" spans="1:20" customFormat="1" ht="20.25" customHeight="1" x14ac:dyDescent="0.25">
      <c r="A119" s="314" t="s">
        <v>412</v>
      </c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</row>
    <row r="120" spans="1:20" customFormat="1" ht="20.25" customHeight="1" x14ac:dyDescent="0.25">
      <c r="A120" s="314" t="s">
        <v>1174</v>
      </c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</row>
    <row r="121" spans="1:20" s="56" customFormat="1" ht="20.25" customHeight="1" x14ac:dyDescent="0.25">
      <c r="A121" s="315" t="s">
        <v>813</v>
      </c>
      <c r="B121" s="315"/>
      <c r="C121" s="315"/>
      <c r="D121" s="315"/>
      <c r="E121" s="315"/>
      <c r="F121" s="315"/>
      <c r="G121" s="315"/>
      <c r="H121" s="315"/>
      <c r="I121" s="315"/>
      <c r="J121" s="315"/>
      <c r="K121" s="315"/>
    </row>
    <row r="122" spans="1:20" customFormat="1" ht="10.5" customHeight="1" x14ac:dyDescent="0.25">
      <c r="A122" s="35"/>
      <c r="B122" s="357"/>
      <c r="C122" s="37"/>
      <c r="D122" s="38"/>
      <c r="E122" s="35"/>
      <c r="F122" s="39"/>
      <c r="G122" s="35"/>
      <c r="H122" s="37"/>
      <c r="I122" s="40"/>
      <c r="J122" s="40"/>
    </row>
    <row r="123" spans="1:20" s="43" customFormat="1" ht="22.5" customHeight="1" x14ac:dyDescent="0.2">
      <c r="A123" s="310" t="s">
        <v>401</v>
      </c>
      <c r="B123" s="358" t="s">
        <v>413</v>
      </c>
      <c r="C123" s="306" t="s">
        <v>414</v>
      </c>
      <c r="D123" s="307"/>
      <c r="E123" s="310" t="s">
        <v>415</v>
      </c>
      <c r="F123" s="41" t="s">
        <v>416</v>
      </c>
      <c r="G123" s="41" t="s">
        <v>735</v>
      </c>
      <c r="H123" s="41" t="s">
        <v>417</v>
      </c>
      <c r="I123" s="41" t="s">
        <v>418</v>
      </c>
      <c r="J123" s="42" t="s">
        <v>419</v>
      </c>
      <c r="K123" s="310" t="s">
        <v>420</v>
      </c>
    </row>
    <row r="124" spans="1:20" s="43" customFormat="1" ht="22.5" customHeight="1" x14ac:dyDescent="0.2">
      <c r="A124" s="311"/>
      <c r="B124" s="359"/>
      <c r="C124" s="308"/>
      <c r="D124" s="309"/>
      <c r="E124" s="311"/>
      <c r="F124" s="44" t="s">
        <v>421</v>
      </c>
      <c r="G124" s="44" t="s">
        <v>709</v>
      </c>
      <c r="H124" s="44" t="s">
        <v>422</v>
      </c>
      <c r="I124" s="44" t="s">
        <v>423</v>
      </c>
      <c r="J124" s="45" t="s">
        <v>424</v>
      </c>
      <c r="K124" s="311"/>
    </row>
    <row r="125" spans="1:20" ht="24" customHeight="1" x14ac:dyDescent="0.25">
      <c r="A125" s="362">
        <v>1</v>
      </c>
      <c r="B125" s="361" t="s">
        <v>1175</v>
      </c>
      <c r="C125" s="242" t="s">
        <v>1176</v>
      </c>
      <c r="D125" s="243" t="s">
        <v>59</v>
      </c>
      <c r="E125" s="244" t="s">
        <v>1177</v>
      </c>
      <c r="F125" s="245">
        <v>3.71</v>
      </c>
      <c r="G125" s="245">
        <v>89</v>
      </c>
      <c r="H125" s="249" t="s">
        <v>468</v>
      </c>
      <c r="I125" s="120" t="s">
        <v>406</v>
      </c>
      <c r="J125" s="121">
        <v>960000</v>
      </c>
      <c r="K125" s="245"/>
      <c r="L125" s="245"/>
      <c r="M125" s="245" t="s">
        <v>1178</v>
      </c>
      <c r="N125" s="244">
        <v>21</v>
      </c>
      <c r="O125" s="244">
        <v>17</v>
      </c>
      <c r="P125" s="244">
        <v>17</v>
      </c>
      <c r="Q125" s="244">
        <v>8.5500000000000007</v>
      </c>
      <c r="R125" s="244">
        <v>3.71</v>
      </c>
      <c r="S125" s="5">
        <v>89</v>
      </c>
      <c r="T125" s="1" t="s">
        <v>468</v>
      </c>
    </row>
    <row r="126" spans="1:20" ht="24" customHeight="1" x14ac:dyDescent="0.25">
      <c r="A126" s="362">
        <v>2</v>
      </c>
      <c r="B126" s="361" t="s">
        <v>1179</v>
      </c>
      <c r="C126" s="242" t="s">
        <v>1007</v>
      </c>
      <c r="D126" s="243" t="s">
        <v>268</v>
      </c>
      <c r="E126" s="244" t="s">
        <v>1180</v>
      </c>
      <c r="F126" s="245">
        <v>3.53</v>
      </c>
      <c r="G126" s="249">
        <v>87</v>
      </c>
      <c r="H126" s="249" t="s">
        <v>468</v>
      </c>
      <c r="I126" s="120" t="s">
        <v>406</v>
      </c>
      <c r="J126" s="121">
        <v>960000</v>
      </c>
      <c r="K126" s="245"/>
      <c r="L126" s="245"/>
      <c r="M126" s="245" t="s">
        <v>1178</v>
      </c>
      <c r="N126" s="244">
        <v>21</v>
      </c>
      <c r="O126" s="244">
        <v>17</v>
      </c>
      <c r="P126" s="244">
        <v>17</v>
      </c>
      <c r="Q126" s="244">
        <v>8.33</v>
      </c>
      <c r="R126" s="244">
        <v>3.53</v>
      </c>
      <c r="S126" s="2">
        <v>87</v>
      </c>
      <c r="T126" s="1" t="s">
        <v>468</v>
      </c>
    </row>
    <row r="127" spans="1:20" ht="23.25" customHeight="1" x14ac:dyDescent="0.25">
      <c r="A127" s="316" t="s">
        <v>425</v>
      </c>
      <c r="B127" s="317"/>
      <c r="C127" s="317"/>
      <c r="D127" s="318"/>
      <c r="E127" s="46"/>
      <c r="F127" s="47"/>
      <c r="G127" s="48"/>
      <c r="H127" s="48"/>
      <c r="I127" s="49"/>
      <c r="J127" s="160">
        <f>SUM(J125:J126)</f>
        <v>1920000</v>
      </c>
      <c r="K127" s="50"/>
      <c r="L127" s="51"/>
      <c r="M127" s="6"/>
      <c r="N127" s="6"/>
      <c r="O127" s="6"/>
      <c r="P127" s="6"/>
      <c r="Q127" s="2"/>
      <c r="R127" s="2"/>
    </row>
    <row r="128" spans="1:20" ht="18.75" customHeight="1" x14ac:dyDescent="0.25">
      <c r="A128" s="349" t="s">
        <v>1377</v>
      </c>
      <c r="B128" s="349"/>
      <c r="C128" s="349"/>
      <c r="D128" s="349"/>
      <c r="E128" s="349"/>
      <c r="F128" s="349"/>
      <c r="G128" s="349"/>
      <c r="H128" s="349"/>
      <c r="I128" s="349"/>
      <c r="J128" s="349"/>
      <c r="K128" s="349"/>
      <c r="L128" s="11"/>
      <c r="M128" s="11"/>
      <c r="N128" s="11"/>
      <c r="O128" s="11"/>
      <c r="P128" s="11"/>
      <c r="Q128" s="2"/>
      <c r="R128" s="2"/>
    </row>
    <row r="129" spans="1:11" s="30" customFormat="1" ht="35.25" customHeight="1" x14ac:dyDescent="0.25">
      <c r="A129" s="312" t="s">
        <v>426</v>
      </c>
      <c r="B129" s="312"/>
      <c r="C129" s="312"/>
      <c r="D129" s="312" t="s">
        <v>711</v>
      </c>
      <c r="E129" s="312"/>
      <c r="F129" s="312"/>
      <c r="G129" s="312"/>
      <c r="H129" s="312"/>
      <c r="I129" s="312" t="s">
        <v>427</v>
      </c>
      <c r="J129" s="312"/>
      <c r="K129" s="312"/>
    </row>
    <row r="130" spans="1:11" s="30" customFormat="1" ht="18.75" x14ac:dyDescent="0.3">
      <c r="A130" s="52"/>
      <c r="C130" s="52"/>
      <c r="D130" s="312" t="s">
        <v>712</v>
      </c>
      <c r="E130" s="312"/>
      <c r="F130" s="312"/>
      <c r="G130" s="312"/>
      <c r="H130" s="312"/>
      <c r="I130" s="314" t="s">
        <v>428</v>
      </c>
      <c r="J130" s="314"/>
      <c r="K130" s="314"/>
    </row>
    <row r="131" spans="1:11" s="30" customFormat="1" ht="57" customHeight="1" x14ac:dyDescent="0.25">
      <c r="D131" s="30" t="s">
        <v>429</v>
      </c>
      <c r="E131" s="66"/>
    </row>
    <row r="132" spans="1:11" s="30" customFormat="1" x14ac:dyDescent="0.25">
      <c r="E132" s="66"/>
    </row>
    <row r="133" spans="1:11" s="30" customFormat="1" ht="17.25" customHeight="1" x14ac:dyDescent="0.25">
      <c r="A133" s="314" t="s">
        <v>430</v>
      </c>
      <c r="B133" s="314"/>
      <c r="C133" s="314"/>
      <c r="D133" s="314" t="s">
        <v>431</v>
      </c>
      <c r="E133" s="314"/>
      <c r="F133" s="314"/>
      <c r="G133" s="314"/>
      <c r="H133" s="314"/>
      <c r="I133" s="314" t="s">
        <v>432</v>
      </c>
      <c r="J133" s="314"/>
      <c r="K133" s="314"/>
    </row>
  </sheetData>
  <sortState ref="B1:L20">
    <sortCondition ref="L1:L20"/>
  </sortState>
  <mergeCells count="100">
    <mergeCell ref="A18:K18"/>
    <mergeCell ref="A55:K55"/>
    <mergeCell ref="A74:K74"/>
    <mergeCell ref="A105:K105"/>
    <mergeCell ref="A128:K128"/>
    <mergeCell ref="A1:D1"/>
    <mergeCell ref="A2:D2"/>
    <mergeCell ref="A4:K4"/>
    <mergeCell ref="A5:K5"/>
    <mergeCell ref="A6:K6"/>
    <mergeCell ref="A19:C19"/>
    <mergeCell ref="D19:H19"/>
    <mergeCell ref="I19:K19"/>
    <mergeCell ref="D20:H20"/>
    <mergeCell ref="I20:K20"/>
    <mergeCell ref="K8:K9"/>
    <mergeCell ref="A17:D17"/>
    <mergeCell ref="A8:A9"/>
    <mergeCell ref="B8:B9"/>
    <mergeCell ref="C8:D9"/>
    <mergeCell ref="E8:E9"/>
    <mergeCell ref="I60:K60"/>
    <mergeCell ref="A30:D30"/>
    <mergeCell ref="A32:K32"/>
    <mergeCell ref="A33:K33"/>
    <mergeCell ref="A34:K34"/>
    <mergeCell ref="A36:A37"/>
    <mergeCell ref="B36:B37"/>
    <mergeCell ref="C36:D37"/>
    <mergeCell ref="E36:E37"/>
    <mergeCell ref="K36:K37"/>
    <mergeCell ref="A61:D61"/>
    <mergeCell ref="A62:D62"/>
    <mergeCell ref="A54:D54"/>
    <mergeCell ref="A60:C60"/>
    <mergeCell ref="D60:H60"/>
    <mergeCell ref="A64:K64"/>
    <mergeCell ref="A65:K65"/>
    <mergeCell ref="A66:K66"/>
    <mergeCell ref="A68:A69"/>
    <mergeCell ref="B68:B69"/>
    <mergeCell ref="C68:D69"/>
    <mergeCell ref="E68:E69"/>
    <mergeCell ref="K68:K69"/>
    <mergeCell ref="A73:D73"/>
    <mergeCell ref="A75:C75"/>
    <mergeCell ref="D75:H75"/>
    <mergeCell ref="I75:K75"/>
    <mergeCell ref="D76:H76"/>
    <mergeCell ref="I76:K76"/>
    <mergeCell ref="A79:C79"/>
    <mergeCell ref="A89:D89"/>
    <mergeCell ref="A90:D90"/>
    <mergeCell ref="D79:H79"/>
    <mergeCell ref="I79:K79"/>
    <mergeCell ref="A92:K92"/>
    <mergeCell ref="A93:K93"/>
    <mergeCell ref="A94:K94"/>
    <mergeCell ref="A96:A97"/>
    <mergeCell ref="B96:B97"/>
    <mergeCell ref="C96:D97"/>
    <mergeCell ref="E96:E97"/>
    <mergeCell ref="K96:K97"/>
    <mergeCell ref="A110:C110"/>
    <mergeCell ref="A104:D104"/>
    <mergeCell ref="A106:C106"/>
    <mergeCell ref="D106:H106"/>
    <mergeCell ref="I106:K106"/>
    <mergeCell ref="D107:H107"/>
    <mergeCell ref="I107:K107"/>
    <mergeCell ref="D110:H110"/>
    <mergeCell ref="I110:K110"/>
    <mergeCell ref="I23:K23"/>
    <mergeCell ref="A56:C56"/>
    <mergeCell ref="D56:H56"/>
    <mergeCell ref="I56:K56"/>
    <mergeCell ref="D57:H57"/>
    <mergeCell ref="I57:K57"/>
    <mergeCell ref="A29:D29"/>
    <mergeCell ref="A23:C23"/>
    <mergeCell ref="D23:H23"/>
    <mergeCell ref="A116:D116"/>
    <mergeCell ref="A117:D117"/>
    <mergeCell ref="A119:K119"/>
    <mergeCell ref="A120:K120"/>
    <mergeCell ref="A121:K121"/>
    <mergeCell ref="A123:A124"/>
    <mergeCell ref="B123:B124"/>
    <mergeCell ref="C123:D124"/>
    <mergeCell ref="E123:E124"/>
    <mergeCell ref="K123:K124"/>
    <mergeCell ref="A133:C133"/>
    <mergeCell ref="D133:H133"/>
    <mergeCell ref="I133:K133"/>
    <mergeCell ref="A127:D127"/>
    <mergeCell ref="A129:C129"/>
    <mergeCell ref="D129:H129"/>
    <mergeCell ref="I129:K129"/>
    <mergeCell ref="D130:H130"/>
    <mergeCell ref="I130:K130"/>
  </mergeCells>
  <pageMargins left="1.28" right="0.2" top="0.48" bottom="0.26" header="0.56999999999999995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4"/>
  <sheetViews>
    <sheetView topLeftCell="A94" workbookViewId="0">
      <selection activeCell="A96" sqref="A96:K96"/>
    </sheetView>
  </sheetViews>
  <sheetFormatPr defaultRowHeight="15.75" x14ac:dyDescent="0.25"/>
  <cols>
    <col min="1" max="1" width="4.28515625" style="1" customWidth="1"/>
    <col min="2" max="2" width="15.7109375" style="2" customWidth="1"/>
    <col min="3" max="3" width="19.5703125" style="2" customWidth="1"/>
    <col min="4" max="4" width="8.140625" style="2" customWidth="1"/>
    <col min="5" max="5" width="12.85546875" style="1" customWidth="1"/>
    <col min="6" max="6" width="7.7109375" style="1" customWidth="1"/>
    <col min="7" max="7" width="7.7109375" style="2" customWidth="1"/>
    <col min="8" max="8" width="12.5703125" style="2" customWidth="1"/>
    <col min="9" max="9" width="11.7109375" style="2" customWidth="1"/>
    <col min="10" max="10" width="15.140625" style="2" customWidth="1"/>
    <col min="11" max="11" width="13.85546875" style="1" customWidth="1"/>
    <col min="12" max="12" width="16.28515625" style="1" customWidth="1"/>
    <col min="13" max="13" width="11.7109375" style="1" customWidth="1"/>
    <col min="14" max="14" width="4.42578125" style="1" customWidth="1"/>
    <col min="15" max="15" width="6.28515625" style="1" customWidth="1"/>
    <col min="16" max="16" width="5.140625" customWidth="1"/>
    <col min="17" max="16384" width="9.140625" style="2"/>
  </cols>
  <sheetData>
    <row r="1" spans="1:17" customFormat="1" ht="17.25" customHeight="1" x14ac:dyDescent="0.3">
      <c r="A1" s="313" t="s">
        <v>410</v>
      </c>
      <c r="B1" s="313"/>
      <c r="C1" s="313"/>
      <c r="D1" s="313"/>
      <c r="E1" s="66"/>
      <c r="F1" s="32"/>
      <c r="I1" s="33"/>
    </row>
    <row r="2" spans="1:17" customFormat="1" ht="17.25" customHeight="1" x14ac:dyDescent="0.3">
      <c r="A2" s="314" t="s">
        <v>411</v>
      </c>
      <c r="B2" s="314"/>
      <c r="C2" s="314"/>
      <c r="D2" s="314"/>
      <c r="E2" s="67"/>
      <c r="F2" s="32"/>
      <c r="I2" s="33"/>
    </row>
    <row r="3" spans="1:17" customFormat="1" ht="6" customHeight="1" x14ac:dyDescent="0.3">
      <c r="A3" s="53"/>
      <c r="B3" s="53"/>
      <c r="C3" s="53"/>
      <c r="D3" s="53"/>
      <c r="E3" s="67"/>
      <c r="F3" s="32"/>
      <c r="I3" s="33"/>
    </row>
    <row r="4" spans="1:17" customFormat="1" ht="20.25" customHeight="1" x14ac:dyDescent="0.25">
      <c r="A4" s="314" t="s">
        <v>412</v>
      </c>
      <c r="B4" s="314"/>
      <c r="C4" s="314"/>
      <c r="D4" s="314"/>
      <c r="E4" s="314"/>
      <c r="F4" s="314"/>
      <c r="G4" s="314"/>
      <c r="H4" s="314"/>
      <c r="I4" s="314"/>
      <c r="J4" s="314"/>
    </row>
    <row r="5" spans="1:17" customFormat="1" ht="20.25" customHeight="1" x14ac:dyDescent="0.25">
      <c r="A5" s="314" t="s">
        <v>1181</v>
      </c>
      <c r="B5" s="314"/>
      <c r="C5" s="314"/>
      <c r="D5" s="314"/>
      <c r="E5" s="314"/>
      <c r="F5" s="314"/>
      <c r="G5" s="314"/>
      <c r="H5" s="314"/>
      <c r="I5" s="314"/>
      <c r="J5" s="314"/>
    </row>
    <row r="6" spans="1:17" s="56" customFormat="1" ht="20.25" customHeight="1" x14ac:dyDescent="0.25">
      <c r="A6" s="315" t="s">
        <v>813</v>
      </c>
      <c r="B6" s="315"/>
      <c r="C6" s="315"/>
      <c r="D6" s="315"/>
      <c r="E6" s="315"/>
      <c r="F6" s="315"/>
      <c r="G6" s="315"/>
      <c r="H6" s="315"/>
      <c r="I6" s="315"/>
      <c r="J6" s="315"/>
      <c r="K6" s="315"/>
    </row>
    <row r="7" spans="1:17" customFormat="1" ht="10.5" customHeight="1" x14ac:dyDescent="0.25">
      <c r="A7" s="35"/>
      <c r="B7" s="36"/>
      <c r="C7" s="37"/>
      <c r="D7" s="38"/>
      <c r="E7" s="35"/>
      <c r="F7" s="39"/>
      <c r="G7" s="35"/>
      <c r="H7" s="37"/>
      <c r="I7" s="40"/>
    </row>
    <row r="8" spans="1:17" s="43" customFormat="1" ht="22.5" customHeight="1" x14ac:dyDescent="0.2">
      <c r="A8" s="310" t="s">
        <v>401</v>
      </c>
      <c r="B8" s="310" t="s">
        <v>413</v>
      </c>
      <c r="C8" s="306" t="s">
        <v>414</v>
      </c>
      <c r="D8" s="307"/>
      <c r="E8" s="310" t="s">
        <v>415</v>
      </c>
      <c r="F8" s="41" t="s">
        <v>416</v>
      </c>
      <c r="G8" s="41" t="s">
        <v>735</v>
      </c>
      <c r="H8" s="41" t="s">
        <v>417</v>
      </c>
      <c r="I8" s="41" t="s">
        <v>418</v>
      </c>
      <c r="J8" s="42" t="s">
        <v>419</v>
      </c>
      <c r="K8" s="310" t="s">
        <v>420</v>
      </c>
    </row>
    <row r="9" spans="1:17" s="43" customFormat="1" ht="22.5" customHeight="1" x14ac:dyDescent="0.2">
      <c r="A9" s="311"/>
      <c r="B9" s="311"/>
      <c r="C9" s="308"/>
      <c r="D9" s="309"/>
      <c r="E9" s="311"/>
      <c r="F9" s="44" t="s">
        <v>421</v>
      </c>
      <c r="G9" s="44" t="s">
        <v>709</v>
      </c>
      <c r="H9" s="44" t="s">
        <v>422</v>
      </c>
      <c r="I9" s="44" t="s">
        <v>423</v>
      </c>
      <c r="J9" s="45" t="s">
        <v>424</v>
      </c>
      <c r="K9" s="311"/>
    </row>
    <row r="10" spans="1:17" ht="19.5" customHeight="1" x14ac:dyDescent="0.25">
      <c r="A10" s="296">
        <v>1</v>
      </c>
      <c r="B10" s="241" t="s">
        <v>324</v>
      </c>
      <c r="C10" s="242" t="s">
        <v>58</v>
      </c>
      <c r="D10" s="243" t="s">
        <v>79</v>
      </c>
      <c r="E10" s="245" t="s">
        <v>325</v>
      </c>
      <c r="F10" s="252">
        <v>3.79</v>
      </c>
      <c r="G10" s="283">
        <v>95</v>
      </c>
      <c r="H10" s="283" t="s">
        <v>404</v>
      </c>
      <c r="I10" s="250" t="s">
        <v>442</v>
      </c>
      <c r="J10" s="251">
        <v>1050000</v>
      </c>
      <c r="K10" s="254"/>
      <c r="L10" s="254"/>
      <c r="M10" s="255" t="s">
        <v>1182</v>
      </c>
      <c r="N10" s="255">
        <v>16</v>
      </c>
      <c r="O10" s="255">
        <v>14</v>
      </c>
      <c r="P10" s="255">
        <v>14</v>
      </c>
      <c r="Q10" s="255">
        <v>8.5399999999999991</v>
      </c>
    </row>
    <row r="11" spans="1:17" ht="19.5" customHeight="1" x14ac:dyDescent="0.25">
      <c r="A11" s="297">
        <v>2</v>
      </c>
      <c r="B11" s="256" t="s">
        <v>321</v>
      </c>
      <c r="C11" s="257" t="s">
        <v>39</v>
      </c>
      <c r="D11" s="258" t="s">
        <v>103</v>
      </c>
      <c r="E11" s="300" t="s">
        <v>266</v>
      </c>
      <c r="F11" s="289">
        <v>3.79</v>
      </c>
      <c r="G11" s="222">
        <v>96</v>
      </c>
      <c r="H11" s="222" t="s">
        <v>404</v>
      </c>
      <c r="I11" s="247" t="s">
        <v>442</v>
      </c>
      <c r="J11" s="248">
        <v>1050000</v>
      </c>
      <c r="K11" s="259"/>
      <c r="L11" s="259"/>
      <c r="M11" s="255" t="s">
        <v>1182</v>
      </c>
      <c r="N11" s="255">
        <v>16</v>
      </c>
      <c r="O11" s="255">
        <v>14</v>
      </c>
      <c r="P11" s="255">
        <v>14</v>
      </c>
      <c r="Q11" s="255">
        <v>8.61</v>
      </c>
    </row>
    <row r="12" spans="1:17" ht="19.5" customHeight="1" x14ac:dyDescent="0.25">
      <c r="A12" s="297">
        <v>3</v>
      </c>
      <c r="B12" s="256" t="s">
        <v>1183</v>
      </c>
      <c r="C12" s="257" t="s">
        <v>329</v>
      </c>
      <c r="D12" s="258" t="s">
        <v>59</v>
      </c>
      <c r="E12" s="300" t="s">
        <v>1184</v>
      </c>
      <c r="F12" s="289">
        <v>3.71</v>
      </c>
      <c r="G12" s="222">
        <v>92</v>
      </c>
      <c r="H12" s="222" t="s">
        <v>404</v>
      </c>
      <c r="I12" s="250" t="s">
        <v>442</v>
      </c>
      <c r="J12" s="251">
        <v>1050000</v>
      </c>
      <c r="K12" s="254"/>
      <c r="L12" s="254"/>
      <c r="M12" s="255" t="s">
        <v>1182</v>
      </c>
      <c r="N12" s="255">
        <v>16</v>
      </c>
      <c r="O12" s="255">
        <v>14</v>
      </c>
      <c r="P12" s="255">
        <v>14</v>
      </c>
      <c r="Q12" s="255">
        <v>8.5500000000000007</v>
      </c>
    </row>
    <row r="13" spans="1:17" ht="19.5" customHeight="1" x14ac:dyDescent="0.25">
      <c r="A13" s="297">
        <v>4</v>
      </c>
      <c r="B13" s="256" t="s">
        <v>1185</v>
      </c>
      <c r="C13" s="257" t="s">
        <v>42</v>
      </c>
      <c r="D13" s="258" t="s">
        <v>24</v>
      </c>
      <c r="E13" s="300" t="s">
        <v>264</v>
      </c>
      <c r="F13" s="289">
        <v>3.71</v>
      </c>
      <c r="G13" s="222">
        <v>90</v>
      </c>
      <c r="H13" s="222" t="s">
        <v>404</v>
      </c>
      <c r="I13" s="247" t="s">
        <v>442</v>
      </c>
      <c r="J13" s="248">
        <v>1050000</v>
      </c>
      <c r="K13" s="259"/>
      <c r="L13" s="259"/>
      <c r="M13" s="255" t="s">
        <v>1182</v>
      </c>
      <c r="N13" s="255">
        <v>16</v>
      </c>
      <c r="O13" s="255">
        <v>14</v>
      </c>
      <c r="P13" s="255">
        <v>14</v>
      </c>
      <c r="Q13" s="255">
        <v>8.41</v>
      </c>
    </row>
    <row r="14" spans="1:17" ht="19.5" customHeight="1" x14ac:dyDescent="0.25">
      <c r="A14" s="297">
        <v>5</v>
      </c>
      <c r="B14" s="256" t="s">
        <v>322</v>
      </c>
      <c r="C14" s="257" t="s">
        <v>3</v>
      </c>
      <c r="D14" s="258" t="s">
        <v>43</v>
      </c>
      <c r="E14" s="300" t="s">
        <v>323</v>
      </c>
      <c r="F14" s="289">
        <v>3.57</v>
      </c>
      <c r="G14" s="222">
        <v>92</v>
      </c>
      <c r="H14" s="222" t="s">
        <v>404</v>
      </c>
      <c r="I14" s="250" t="s">
        <v>406</v>
      </c>
      <c r="J14" s="251">
        <v>960000</v>
      </c>
      <c r="K14" s="254"/>
      <c r="L14" s="254"/>
      <c r="M14" s="255" t="s">
        <v>1182</v>
      </c>
      <c r="N14" s="255">
        <v>16</v>
      </c>
      <c r="O14" s="255">
        <v>14</v>
      </c>
      <c r="P14" s="255">
        <v>14</v>
      </c>
      <c r="Q14" s="255">
        <v>8.43</v>
      </c>
    </row>
    <row r="15" spans="1:17" ht="19.5" customHeight="1" x14ac:dyDescent="0.25">
      <c r="A15" s="297">
        <v>6</v>
      </c>
      <c r="B15" s="256" t="s">
        <v>326</v>
      </c>
      <c r="C15" s="257" t="s">
        <v>3</v>
      </c>
      <c r="D15" s="258" t="s">
        <v>327</v>
      </c>
      <c r="E15" s="300" t="s">
        <v>328</v>
      </c>
      <c r="F15" s="289">
        <v>3.5</v>
      </c>
      <c r="G15" s="286">
        <v>90</v>
      </c>
      <c r="H15" s="286" t="s">
        <v>404</v>
      </c>
      <c r="I15" s="247" t="s">
        <v>406</v>
      </c>
      <c r="J15" s="248">
        <v>960000</v>
      </c>
      <c r="K15" s="292"/>
      <c r="L15" s="292"/>
      <c r="M15" s="255" t="s">
        <v>1182</v>
      </c>
      <c r="N15" s="255">
        <v>16</v>
      </c>
      <c r="O15" s="255">
        <v>14</v>
      </c>
      <c r="P15" s="255">
        <v>14</v>
      </c>
      <c r="Q15" s="255">
        <v>8.4</v>
      </c>
    </row>
    <row r="16" spans="1:17" ht="26.25" customHeight="1" x14ac:dyDescent="0.25">
      <c r="A16" s="316" t="s">
        <v>425</v>
      </c>
      <c r="B16" s="317"/>
      <c r="C16" s="317"/>
      <c r="D16" s="318"/>
      <c r="E16" s="46"/>
      <c r="F16" s="47"/>
      <c r="G16" s="48"/>
      <c r="H16" s="48"/>
      <c r="I16" s="49"/>
      <c r="J16" s="50">
        <f>SUM(J10:J15)</f>
        <v>6120000</v>
      </c>
      <c r="K16" s="302"/>
      <c r="L16" s="303"/>
      <c r="M16" s="290"/>
      <c r="N16" s="6"/>
      <c r="O16" s="6"/>
      <c r="P16" s="2"/>
    </row>
    <row r="17" spans="1:16" ht="23.25" customHeight="1" x14ac:dyDescent="0.25">
      <c r="A17" s="349" t="s">
        <v>1369</v>
      </c>
      <c r="B17" s="349"/>
      <c r="C17" s="349"/>
      <c r="D17" s="349"/>
      <c r="E17" s="349"/>
      <c r="F17" s="349"/>
      <c r="G17" s="349"/>
      <c r="H17" s="349"/>
      <c r="I17" s="349"/>
      <c r="J17" s="349"/>
      <c r="K17" s="349"/>
      <c r="L17" s="11"/>
      <c r="M17" s="11"/>
      <c r="N17" s="11"/>
      <c r="O17" s="11"/>
      <c r="P17" s="2"/>
    </row>
    <row r="18" spans="1:16" s="30" customFormat="1" ht="27" customHeight="1" x14ac:dyDescent="0.25">
      <c r="A18" s="312" t="s">
        <v>426</v>
      </c>
      <c r="B18" s="312"/>
      <c r="C18" s="312"/>
      <c r="D18" s="312" t="s">
        <v>711</v>
      </c>
      <c r="E18" s="312"/>
      <c r="F18" s="312"/>
      <c r="G18" s="312"/>
      <c r="H18" s="312"/>
      <c r="I18" s="312" t="s">
        <v>427</v>
      </c>
      <c r="J18" s="312"/>
      <c r="K18" s="312"/>
    </row>
    <row r="19" spans="1:16" s="30" customFormat="1" ht="18.75" x14ac:dyDescent="0.3">
      <c r="A19" s="52"/>
      <c r="B19" s="112"/>
      <c r="C19" s="52"/>
      <c r="D19" s="312" t="s">
        <v>712</v>
      </c>
      <c r="E19" s="312"/>
      <c r="F19" s="312"/>
      <c r="G19" s="312"/>
      <c r="H19" s="312"/>
      <c r="I19" s="314" t="s">
        <v>428</v>
      </c>
      <c r="J19" s="314"/>
      <c r="K19" s="314"/>
    </row>
    <row r="20" spans="1:16" s="30" customFormat="1" ht="39" customHeight="1" x14ac:dyDescent="0.25">
      <c r="B20" s="112"/>
      <c r="D20" s="30" t="s">
        <v>429</v>
      </c>
      <c r="E20" s="66"/>
      <c r="F20" s="66"/>
    </row>
    <row r="21" spans="1:16" s="30" customFormat="1" x14ac:dyDescent="0.25">
      <c r="B21" s="112"/>
      <c r="E21" s="66"/>
      <c r="F21" s="66"/>
    </row>
    <row r="22" spans="1:16" s="30" customFormat="1" ht="17.25" customHeight="1" x14ac:dyDescent="0.25">
      <c r="A22" s="314" t="s">
        <v>430</v>
      </c>
      <c r="B22" s="314"/>
      <c r="C22" s="314"/>
      <c r="D22" s="314" t="s">
        <v>431</v>
      </c>
      <c r="E22" s="314"/>
      <c r="F22" s="314"/>
      <c r="G22" s="314"/>
      <c r="H22" s="314"/>
      <c r="I22" s="314" t="s">
        <v>432</v>
      </c>
      <c r="J22" s="314"/>
      <c r="K22" s="314"/>
    </row>
    <row r="23" spans="1:16" s="30" customFormat="1" x14ac:dyDescent="0.25">
      <c r="A23" s="53"/>
      <c r="B23" s="53"/>
      <c r="C23" s="53"/>
      <c r="D23" s="53"/>
      <c r="E23" s="67"/>
      <c r="F23" s="67"/>
      <c r="G23" s="53"/>
      <c r="H23" s="53"/>
      <c r="I23" s="53"/>
      <c r="J23" s="53"/>
    </row>
    <row r="24" spans="1:16" s="30" customFormat="1" x14ac:dyDescent="0.25">
      <c r="A24" s="53"/>
      <c r="B24" s="53"/>
      <c r="C24" s="53"/>
      <c r="D24" s="53"/>
      <c r="E24" s="67"/>
      <c r="F24" s="67"/>
      <c r="G24" s="53"/>
      <c r="H24" s="53"/>
      <c r="I24" s="53"/>
      <c r="J24" s="53"/>
    </row>
    <row r="25" spans="1:16" s="30" customFormat="1" x14ac:dyDescent="0.25">
      <c r="A25" s="53"/>
      <c r="B25" s="53"/>
      <c r="C25" s="53"/>
      <c r="D25" s="53"/>
      <c r="E25" s="67"/>
      <c r="F25" s="67"/>
      <c r="G25" s="53"/>
      <c r="H25" s="53"/>
      <c r="I25" s="53"/>
      <c r="J25" s="53"/>
    </row>
    <row r="26" spans="1:16" customFormat="1" ht="17.25" customHeight="1" x14ac:dyDescent="0.3">
      <c r="A26" s="313" t="s">
        <v>410</v>
      </c>
      <c r="B26" s="313"/>
      <c r="C26" s="313"/>
      <c r="D26" s="313"/>
      <c r="E26" s="66"/>
      <c r="F26" s="32"/>
      <c r="I26" s="33"/>
    </row>
    <row r="27" spans="1:16" customFormat="1" ht="17.25" customHeight="1" x14ac:dyDescent="0.3">
      <c r="A27" s="314" t="s">
        <v>411</v>
      </c>
      <c r="B27" s="314"/>
      <c r="C27" s="314"/>
      <c r="D27" s="314"/>
      <c r="E27" s="67"/>
      <c r="F27" s="32"/>
      <c r="I27" s="33"/>
    </row>
    <row r="28" spans="1:16" customFormat="1" ht="6" customHeight="1" x14ac:dyDescent="0.3">
      <c r="A28" s="53"/>
      <c r="B28" s="53"/>
      <c r="C28" s="53"/>
      <c r="D28" s="53"/>
      <c r="E28" s="67"/>
      <c r="F28" s="32"/>
      <c r="I28" s="33"/>
    </row>
    <row r="29" spans="1:16" customFormat="1" ht="20.25" customHeight="1" x14ac:dyDescent="0.25">
      <c r="A29" s="314" t="s">
        <v>412</v>
      </c>
      <c r="B29" s="314"/>
      <c r="C29" s="314"/>
      <c r="D29" s="314"/>
      <c r="E29" s="314"/>
      <c r="F29" s="314"/>
      <c r="G29" s="314"/>
      <c r="H29" s="314"/>
      <c r="I29" s="314"/>
      <c r="J29" s="314"/>
    </row>
    <row r="30" spans="1:16" customFormat="1" ht="20.25" customHeight="1" x14ac:dyDescent="0.25">
      <c r="A30" s="314" t="s">
        <v>1186</v>
      </c>
      <c r="B30" s="314"/>
      <c r="C30" s="314"/>
      <c r="D30" s="314"/>
      <c r="E30" s="314"/>
      <c r="F30" s="314"/>
      <c r="G30" s="314"/>
      <c r="H30" s="314"/>
      <c r="I30" s="314"/>
      <c r="J30" s="314"/>
    </row>
    <row r="31" spans="1:16" s="56" customFormat="1" ht="20.25" customHeight="1" x14ac:dyDescent="0.25">
      <c r="A31" s="315" t="s">
        <v>813</v>
      </c>
      <c r="B31" s="315"/>
      <c r="C31" s="315"/>
      <c r="D31" s="315"/>
      <c r="E31" s="315"/>
      <c r="F31" s="315"/>
      <c r="G31" s="315"/>
      <c r="H31" s="315"/>
      <c r="I31" s="315"/>
      <c r="J31" s="315"/>
    </row>
    <row r="32" spans="1:16" customFormat="1" ht="10.5" customHeight="1" x14ac:dyDescent="0.25">
      <c r="A32" s="35"/>
      <c r="B32" s="36"/>
      <c r="C32" s="37"/>
      <c r="D32" s="38"/>
      <c r="E32" s="35"/>
      <c r="F32" s="39"/>
      <c r="G32" s="35"/>
      <c r="H32" s="37"/>
      <c r="I32" s="40"/>
    </row>
    <row r="33" spans="1:17" s="43" customFormat="1" ht="17.25" customHeight="1" x14ac:dyDescent="0.2">
      <c r="A33" s="310" t="s">
        <v>401</v>
      </c>
      <c r="B33" s="310" t="s">
        <v>413</v>
      </c>
      <c r="C33" s="306" t="s">
        <v>414</v>
      </c>
      <c r="D33" s="307"/>
      <c r="E33" s="310" t="s">
        <v>415</v>
      </c>
      <c r="F33" s="41" t="s">
        <v>416</v>
      </c>
      <c r="G33" s="41" t="s">
        <v>735</v>
      </c>
      <c r="H33" s="41" t="s">
        <v>417</v>
      </c>
      <c r="I33" s="41" t="s">
        <v>418</v>
      </c>
      <c r="J33" s="42" t="s">
        <v>419</v>
      </c>
      <c r="K33" s="310" t="s">
        <v>420</v>
      </c>
    </row>
    <row r="34" spans="1:17" s="43" customFormat="1" ht="17.25" customHeight="1" x14ac:dyDescent="0.2">
      <c r="A34" s="311"/>
      <c r="B34" s="320"/>
      <c r="C34" s="325"/>
      <c r="D34" s="326"/>
      <c r="E34" s="320"/>
      <c r="F34" s="212" t="s">
        <v>421</v>
      </c>
      <c r="G34" s="212" t="s">
        <v>709</v>
      </c>
      <c r="H34" s="212" t="s">
        <v>422</v>
      </c>
      <c r="I34" s="212" t="s">
        <v>423</v>
      </c>
      <c r="J34" s="213" t="s">
        <v>424</v>
      </c>
      <c r="K34" s="320"/>
    </row>
    <row r="35" spans="1:17" ht="18.75" customHeight="1" x14ac:dyDescent="0.25">
      <c r="A35" s="296">
        <v>1</v>
      </c>
      <c r="B35" s="235" t="s">
        <v>1187</v>
      </c>
      <c r="C35" s="225" t="s">
        <v>1188</v>
      </c>
      <c r="D35" s="226" t="s">
        <v>43</v>
      </c>
      <c r="E35" s="218" t="s">
        <v>165</v>
      </c>
      <c r="F35" s="217">
        <v>4</v>
      </c>
      <c r="G35" s="214">
        <v>96</v>
      </c>
      <c r="H35" s="214" t="s">
        <v>404</v>
      </c>
      <c r="I35" s="262" t="s">
        <v>442</v>
      </c>
      <c r="J35" s="263">
        <v>1050000</v>
      </c>
      <c r="K35" s="264"/>
      <c r="L35" s="264"/>
      <c r="M35" s="255" t="s">
        <v>1189</v>
      </c>
      <c r="N35" s="255">
        <v>16</v>
      </c>
      <c r="O35" s="255">
        <v>14</v>
      </c>
      <c r="P35" s="255">
        <v>14</v>
      </c>
      <c r="Q35" s="255">
        <v>8.59</v>
      </c>
    </row>
    <row r="36" spans="1:17" ht="18.75" customHeight="1" x14ac:dyDescent="0.25">
      <c r="A36" s="297">
        <v>2</v>
      </c>
      <c r="B36" s="256" t="s">
        <v>330</v>
      </c>
      <c r="C36" s="257" t="s">
        <v>68</v>
      </c>
      <c r="D36" s="258" t="s">
        <v>43</v>
      </c>
      <c r="E36" s="300" t="s">
        <v>331</v>
      </c>
      <c r="F36" s="289">
        <v>4</v>
      </c>
      <c r="G36" s="271">
        <v>98</v>
      </c>
      <c r="H36" s="271" t="s">
        <v>404</v>
      </c>
      <c r="I36" s="247" t="s">
        <v>442</v>
      </c>
      <c r="J36" s="248">
        <v>1050000</v>
      </c>
      <c r="K36" s="259"/>
      <c r="L36" s="259"/>
      <c r="M36" s="255" t="s">
        <v>1189</v>
      </c>
      <c r="N36" s="255">
        <v>16</v>
      </c>
      <c r="O36" s="255">
        <v>14</v>
      </c>
      <c r="P36" s="255">
        <v>14</v>
      </c>
      <c r="Q36" s="255">
        <v>8.84</v>
      </c>
    </row>
    <row r="37" spans="1:17" ht="18.75" customHeight="1" x14ac:dyDescent="0.25">
      <c r="A37" s="297">
        <v>3</v>
      </c>
      <c r="B37" s="256" t="s">
        <v>407</v>
      </c>
      <c r="C37" s="257" t="s">
        <v>408</v>
      </c>
      <c r="D37" s="258" t="s">
        <v>71</v>
      </c>
      <c r="E37" s="300" t="s">
        <v>409</v>
      </c>
      <c r="F37" s="289">
        <v>3.71</v>
      </c>
      <c r="G37" s="271">
        <v>96</v>
      </c>
      <c r="H37" s="271" t="s">
        <v>404</v>
      </c>
      <c r="I37" s="247" t="s">
        <v>442</v>
      </c>
      <c r="J37" s="248">
        <v>1050000</v>
      </c>
      <c r="K37" s="259"/>
      <c r="L37" s="259"/>
      <c r="M37" s="255" t="s">
        <v>1189</v>
      </c>
      <c r="N37" s="255">
        <v>16</v>
      </c>
      <c r="O37" s="255">
        <v>14</v>
      </c>
      <c r="P37" s="255">
        <v>14</v>
      </c>
      <c r="Q37" s="255">
        <v>8.86</v>
      </c>
    </row>
    <row r="38" spans="1:17" ht="18.75" customHeight="1" x14ac:dyDescent="0.25">
      <c r="A38" s="297">
        <v>4</v>
      </c>
      <c r="B38" s="256" t="s">
        <v>1190</v>
      </c>
      <c r="C38" s="257" t="s">
        <v>161</v>
      </c>
      <c r="D38" s="258" t="s">
        <v>1161</v>
      </c>
      <c r="E38" s="300" t="s">
        <v>1191</v>
      </c>
      <c r="F38" s="289">
        <v>3.71</v>
      </c>
      <c r="G38" s="271">
        <v>90</v>
      </c>
      <c r="H38" s="271" t="s">
        <v>404</v>
      </c>
      <c r="I38" s="247" t="s">
        <v>442</v>
      </c>
      <c r="J38" s="248">
        <v>1050000</v>
      </c>
      <c r="K38" s="259"/>
      <c r="L38" s="259"/>
      <c r="M38" s="255" t="s">
        <v>1189</v>
      </c>
      <c r="N38" s="255">
        <v>16</v>
      </c>
      <c r="O38" s="255">
        <v>14</v>
      </c>
      <c r="P38" s="255">
        <v>14</v>
      </c>
      <c r="Q38" s="255">
        <v>8.43</v>
      </c>
    </row>
    <row r="39" spans="1:17" ht="18.75" customHeight="1" x14ac:dyDescent="0.25">
      <c r="A39" s="297">
        <v>5</v>
      </c>
      <c r="B39" s="256" t="s">
        <v>332</v>
      </c>
      <c r="C39" s="257" t="s">
        <v>3</v>
      </c>
      <c r="D39" s="258" t="s">
        <v>88</v>
      </c>
      <c r="E39" s="300" t="s">
        <v>333</v>
      </c>
      <c r="F39" s="289">
        <v>3.71</v>
      </c>
      <c r="G39" s="271">
        <v>95</v>
      </c>
      <c r="H39" s="271" t="s">
        <v>404</v>
      </c>
      <c r="I39" s="247" t="s">
        <v>442</v>
      </c>
      <c r="J39" s="248">
        <v>1050000</v>
      </c>
      <c r="K39" s="259"/>
      <c r="L39" s="259"/>
      <c r="M39" s="255" t="s">
        <v>1189</v>
      </c>
      <c r="N39" s="255">
        <v>16</v>
      </c>
      <c r="O39" s="255">
        <v>14</v>
      </c>
      <c r="P39" s="255">
        <v>14</v>
      </c>
      <c r="Q39" s="255">
        <v>8.43</v>
      </c>
    </row>
    <row r="40" spans="1:17" ht="18.75" customHeight="1" x14ac:dyDescent="0.25">
      <c r="A40" s="297">
        <v>6</v>
      </c>
      <c r="B40" s="256" t="s">
        <v>334</v>
      </c>
      <c r="C40" s="257" t="s">
        <v>3</v>
      </c>
      <c r="D40" s="258" t="s">
        <v>79</v>
      </c>
      <c r="E40" s="300" t="s">
        <v>335</v>
      </c>
      <c r="F40" s="289">
        <v>3.71</v>
      </c>
      <c r="G40" s="271">
        <v>96</v>
      </c>
      <c r="H40" s="271" t="s">
        <v>404</v>
      </c>
      <c r="I40" s="247" t="s">
        <v>442</v>
      </c>
      <c r="J40" s="248">
        <v>1050000</v>
      </c>
      <c r="K40" s="259"/>
      <c r="L40" s="259"/>
      <c r="M40" s="255" t="s">
        <v>1189</v>
      </c>
      <c r="N40" s="255">
        <v>16</v>
      </c>
      <c r="O40" s="255">
        <v>14</v>
      </c>
      <c r="P40" s="255">
        <v>14</v>
      </c>
      <c r="Q40" s="255">
        <v>8.77</v>
      </c>
    </row>
    <row r="41" spans="1:17" ht="18.75" customHeight="1" x14ac:dyDescent="0.25">
      <c r="A41" s="297">
        <v>7</v>
      </c>
      <c r="B41" s="256" t="s">
        <v>336</v>
      </c>
      <c r="C41" s="257" t="s">
        <v>3</v>
      </c>
      <c r="D41" s="258" t="s">
        <v>74</v>
      </c>
      <c r="E41" s="300" t="s">
        <v>337</v>
      </c>
      <c r="F41" s="289">
        <v>3.71</v>
      </c>
      <c r="G41" s="271">
        <v>90</v>
      </c>
      <c r="H41" s="271" t="s">
        <v>404</v>
      </c>
      <c r="I41" s="247" t="s">
        <v>442</v>
      </c>
      <c r="J41" s="248">
        <v>1050000</v>
      </c>
      <c r="K41" s="259"/>
      <c r="L41" s="259"/>
      <c r="M41" s="255" t="s">
        <v>1189</v>
      </c>
      <c r="N41" s="255">
        <v>16</v>
      </c>
      <c r="O41" s="255">
        <v>14</v>
      </c>
      <c r="P41" s="255">
        <v>14</v>
      </c>
      <c r="Q41" s="255">
        <v>8.77</v>
      </c>
    </row>
    <row r="42" spans="1:17" ht="18.75" customHeight="1" x14ac:dyDescent="0.25">
      <c r="A42" s="297">
        <v>8</v>
      </c>
      <c r="B42" s="256" t="s">
        <v>338</v>
      </c>
      <c r="C42" s="257" t="s">
        <v>52</v>
      </c>
      <c r="D42" s="258" t="s">
        <v>24</v>
      </c>
      <c r="E42" s="300" t="s">
        <v>339</v>
      </c>
      <c r="F42" s="289">
        <v>3.71</v>
      </c>
      <c r="G42" s="271">
        <v>90</v>
      </c>
      <c r="H42" s="271" t="s">
        <v>404</v>
      </c>
      <c r="I42" s="247" t="s">
        <v>442</v>
      </c>
      <c r="J42" s="248">
        <v>1050000</v>
      </c>
      <c r="K42" s="259"/>
      <c r="L42" s="259"/>
      <c r="M42" s="255" t="s">
        <v>1189</v>
      </c>
      <c r="N42" s="255">
        <v>16</v>
      </c>
      <c r="O42" s="255">
        <v>14</v>
      </c>
      <c r="P42" s="255">
        <v>14</v>
      </c>
      <c r="Q42" s="255">
        <v>8.7100000000000009</v>
      </c>
    </row>
    <row r="43" spans="1:17" ht="18.75" customHeight="1" x14ac:dyDescent="0.25">
      <c r="A43" s="297">
        <v>9</v>
      </c>
      <c r="B43" s="256" t="s">
        <v>1192</v>
      </c>
      <c r="C43" s="257" t="s">
        <v>1193</v>
      </c>
      <c r="D43" s="258" t="s">
        <v>100</v>
      </c>
      <c r="E43" s="300" t="s">
        <v>1194</v>
      </c>
      <c r="F43" s="289">
        <v>3.71</v>
      </c>
      <c r="G43" s="271">
        <v>90</v>
      </c>
      <c r="H43" s="271" t="s">
        <v>404</v>
      </c>
      <c r="I43" s="247" t="s">
        <v>442</v>
      </c>
      <c r="J43" s="248">
        <v>1050000</v>
      </c>
      <c r="K43" s="259"/>
      <c r="L43" s="259"/>
      <c r="M43" s="255" t="s">
        <v>1189</v>
      </c>
      <c r="N43" s="255">
        <v>16</v>
      </c>
      <c r="O43" s="255">
        <v>14</v>
      </c>
      <c r="P43" s="255">
        <v>14</v>
      </c>
      <c r="Q43" s="255">
        <v>8.8699999999999992</v>
      </c>
    </row>
    <row r="44" spans="1:17" ht="18.75" customHeight="1" x14ac:dyDescent="0.25">
      <c r="A44" s="297">
        <v>10</v>
      </c>
      <c r="B44" s="256" t="s">
        <v>1195</v>
      </c>
      <c r="C44" s="257" t="s">
        <v>318</v>
      </c>
      <c r="D44" s="258" t="s">
        <v>26</v>
      </c>
      <c r="E44" s="300" t="s">
        <v>1196</v>
      </c>
      <c r="F44" s="289">
        <v>3.5</v>
      </c>
      <c r="G44" s="271">
        <v>83</v>
      </c>
      <c r="H44" s="271" t="s">
        <v>405</v>
      </c>
      <c r="I44" s="247" t="s">
        <v>406</v>
      </c>
      <c r="J44" s="248">
        <v>960000</v>
      </c>
      <c r="K44" s="259"/>
      <c r="L44" s="259"/>
      <c r="M44" s="255" t="s">
        <v>1189</v>
      </c>
      <c r="N44" s="255">
        <v>16</v>
      </c>
      <c r="O44" s="255">
        <v>14</v>
      </c>
      <c r="P44" s="255">
        <v>14</v>
      </c>
      <c r="Q44" s="255">
        <v>8.4700000000000006</v>
      </c>
    </row>
    <row r="45" spans="1:17" ht="18.75" customHeight="1" x14ac:dyDescent="0.25">
      <c r="A45" s="297">
        <v>11</v>
      </c>
      <c r="B45" s="265" t="s">
        <v>1197</v>
      </c>
      <c r="C45" s="266" t="s">
        <v>39</v>
      </c>
      <c r="D45" s="267" t="s">
        <v>24</v>
      </c>
      <c r="E45" s="301" t="s">
        <v>841</v>
      </c>
      <c r="F45" s="299">
        <v>3.5</v>
      </c>
      <c r="G45" s="272">
        <v>87</v>
      </c>
      <c r="H45" s="272" t="s">
        <v>405</v>
      </c>
      <c r="I45" s="268" t="s">
        <v>406</v>
      </c>
      <c r="J45" s="269">
        <v>960000</v>
      </c>
      <c r="K45" s="270"/>
      <c r="L45" s="270"/>
      <c r="M45" s="255" t="s">
        <v>1189</v>
      </c>
      <c r="N45" s="255">
        <v>16</v>
      </c>
      <c r="O45" s="255">
        <v>14</v>
      </c>
      <c r="P45" s="255">
        <v>14</v>
      </c>
      <c r="Q45" s="255">
        <v>8.2100000000000009</v>
      </c>
    </row>
    <row r="46" spans="1:17" ht="26.25" customHeight="1" x14ac:dyDescent="0.25">
      <c r="A46" s="316" t="s">
        <v>425</v>
      </c>
      <c r="B46" s="323"/>
      <c r="C46" s="323"/>
      <c r="D46" s="324"/>
      <c r="E46" s="260"/>
      <c r="F46" s="261"/>
      <c r="G46" s="177"/>
      <c r="H46" s="177"/>
      <c r="I46" s="167"/>
      <c r="J46" s="168">
        <f>SUM(J35:J45)</f>
        <v>11370000</v>
      </c>
      <c r="K46" s="273"/>
      <c r="L46" s="274"/>
      <c r="M46" s="6"/>
      <c r="N46" s="6"/>
      <c r="O46" s="6"/>
      <c r="P46" s="2"/>
    </row>
    <row r="47" spans="1:17" ht="18.75" customHeight="1" x14ac:dyDescent="0.25">
      <c r="A47" s="349" t="s">
        <v>1370</v>
      </c>
      <c r="B47" s="349"/>
      <c r="C47" s="349"/>
      <c r="D47" s="349"/>
      <c r="E47" s="349"/>
      <c r="F47" s="349"/>
      <c r="G47" s="349"/>
      <c r="H47" s="349"/>
      <c r="I47" s="349"/>
      <c r="J47" s="349"/>
      <c r="K47" s="349"/>
      <c r="L47" s="11"/>
      <c r="M47" s="11"/>
      <c r="N47" s="11"/>
      <c r="O47" s="11"/>
      <c r="P47" s="2"/>
    </row>
    <row r="48" spans="1:17" s="30" customFormat="1" x14ac:dyDescent="0.25">
      <c r="A48" s="312" t="s">
        <v>426</v>
      </c>
      <c r="B48" s="312"/>
      <c r="C48" s="312"/>
      <c r="D48" s="312" t="s">
        <v>711</v>
      </c>
      <c r="E48" s="312"/>
      <c r="F48" s="312"/>
      <c r="G48" s="312"/>
      <c r="H48" s="312"/>
      <c r="I48" s="312" t="s">
        <v>427</v>
      </c>
      <c r="J48" s="312"/>
      <c r="K48" s="312"/>
    </row>
    <row r="49" spans="1:17" s="30" customFormat="1" ht="18.75" x14ac:dyDescent="0.3">
      <c r="A49" s="52"/>
      <c r="B49" s="112"/>
      <c r="C49" s="52"/>
      <c r="D49" s="312" t="s">
        <v>712</v>
      </c>
      <c r="E49" s="312"/>
      <c r="F49" s="312"/>
      <c r="G49" s="312"/>
      <c r="H49" s="312"/>
      <c r="I49" s="314" t="s">
        <v>428</v>
      </c>
      <c r="J49" s="314"/>
      <c r="K49" s="314"/>
    </row>
    <row r="50" spans="1:17" s="30" customFormat="1" ht="31.5" customHeight="1" x14ac:dyDescent="0.25">
      <c r="B50" s="112"/>
      <c r="D50" s="30" t="s">
        <v>429</v>
      </c>
      <c r="E50" s="66"/>
      <c r="F50" s="66"/>
    </row>
    <row r="51" spans="1:17" s="30" customFormat="1" x14ac:dyDescent="0.25">
      <c r="B51" s="112"/>
      <c r="E51" s="66"/>
      <c r="F51" s="66"/>
    </row>
    <row r="52" spans="1:17" s="30" customFormat="1" ht="17.25" customHeight="1" x14ac:dyDescent="0.25">
      <c r="A52" s="314" t="s">
        <v>430</v>
      </c>
      <c r="B52" s="314"/>
      <c r="C52" s="314"/>
      <c r="D52" s="314" t="s">
        <v>431</v>
      </c>
      <c r="E52" s="314"/>
      <c r="F52" s="314"/>
      <c r="G52" s="314"/>
      <c r="H52" s="314"/>
      <c r="I52" s="314" t="s">
        <v>432</v>
      </c>
      <c r="J52" s="314"/>
      <c r="K52" s="314"/>
    </row>
    <row r="53" spans="1:17" s="30" customFormat="1" x14ac:dyDescent="0.25">
      <c r="A53" s="53"/>
      <c r="B53" s="53"/>
      <c r="C53" s="53"/>
      <c r="D53" s="53"/>
      <c r="E53" s="67"/>
      <c r="F53" s="67"/>
      <c r="G53" s="53"/>
      <c r="H53" s="53"/>
      <c r="I53" s="53"/>
      <c r="J53" s="53"/>
    </row>
    <row r="54" spans="1:17" customFormat="1" ht="17.25" customHeight="1" x14ac:dyDescent="0.3">
      <c r="A54" s="313" t="s">
        <v>410</v>
      </c>
      <c r="B54" s="313"/>
      <c r="C54" s="313"/>
      <c r="D54" s="313"/>
      <c r="E54" s="66"/>
      <c r="F54" s="32"/>
      <c r="I54" s="33"/>
    </row>
    <row r="55" spans="1:17" customFormat="1" ht="17.25" customHeight="1" x14ac:dyDescent="0.3">
      <c r="A55" s="314" t="s">
        <v>411</v>
      </c>
      <c r="B55" s="314"/>
      <c r="C55" s="314"/>
      <c r="D55" s="314"/>
      <c r="E55" s="67"/>
      <c r="F55" s="32"/>
      <c r="I55" s="33"/>
    </row>
    <row r="56" spans="1:17" customFormat="1" ht="6" customHeight="1" x14ac:dyDescent="0.3">
      <c r="A56" s="53"/>
      <c r="B56" s="53"/>
      <c r="C56" s="53"/>
      <c r="D56" s="53"/>
      <c r="E56" s="67"/>
      <c r="F56" s="32"/>
      <c r="I56" s="33"/>
    </row>
    <row r="57" spans="1:17" customFormat="1" ht="20.25" customHeight="1" x14ac:dyDescent="0.25">
      <c r="A57" s="314" t="s">
        <v>412</v>
      </c>
      <c r="B57" s="314"/>
      <c r="C57" s="314"/>
      <c r="D57" s="314"/>
      <c r="E57" s="314"/>
      <c r="F57" s="314"/>
      <c r="G57" s="314"/>
      <c r="H57" s="314"/>
      <c r="I57" s="314"/>
      <c r="J57" s="314"/>
    </row>
    <row r="58" spans="1:17" customFormat="1" ht="20.25" customHeight="1" x14ac:dyDescent="0.25">
      <c r="A58" s="314" t="s">
        <v>1207</v>
      </c>
      <c r="B58" s="314"/>
      <c r="C58" s="314"/>
      <c r="D58" s="314"/>
      <c r="E58" s="314"/>
      <c r="F58" s="314"/>
      <c r="G58" s="314"/>
      <c r="H58" s="314"/>
      <c r="I58" s="314"/>
      <c r="J58" s="314"/>
    </row>
    <row r="59" spans="1:17" s="56" customFormat="1" ht="20.25" customHeight="1" x14ac:dyDescent="0.25">
      <c r="A59" s="315" t="s">
        <v>813</v>
      </c>
      <c r="B59" s="315"/>
      <c r="C59" s="315"/>
      <c r="D59" s="315"/>
      <c r="E59" s="315"/>
      <c r="F59" s="315"/>
      <c r="G59" s="315"/>
      <c r="H59" s="315"/>
      <c r="I59" s="315"/>
      <c r="J59" s="315"/>
    </row>
    <row r="60" spans="1:17" customFormat="1" ht="10.5" customHeight="1" x14ac:dyDescent="0.25">
      <c r="A60" s="35"/>
      <c r="B60" s="36"/>
      <c r="C60" s="37"/>
      <c r="D60" s="38"/>
      <c r="E60" s="35"/>
      <c r="F60" s="39"/>
      <c r="G60" s="35"/>
      <c r="H60" s="37"/>
      <c r="I60" s="40"/>
    </row>
    <row r="61" spans="1:17" s="43" customFormat="1" ht="22.5" customHeight="1" x14ac:dyDescent="0.2">
      <c r="A61" s="310" t="s">
        <v>401</v>
      </c>
      <c r="B61" s="310" t="s">
        <v>413</v>
      </c>
      <c r="C61" s="321" t="s">
        <v>414</v>
      </c>
      <c r="D61" s="322"/>
      <c r="E61" s="310" t="s">
        <v>415</v>
      </c>
      <c r="F61" s="281" t="s">
        <v>416</v>
      </c>
      <c r="G61" s="281" t="s">
        <v>735</v>
      </c>
      <c r="H61" s="281" t="s">
        <v>417</v>
      </c>
      <c r="I61" s="281" t="s">
        <v>418</v>
      </c>
      <c r="J61" s="282" t="s">
        <v>419</v>
      </c>
      <c r="K61" s="310" t="s">
        <v>420</v>
      </c>
    </row>
    <row r="62" spans="1:17" s="43" customFormat="1" ht="22.5" customHeight="1" x14ac:dyDescent="0.2">
      <c r="A62" s="311"/>
      <c r="B62" s="311"/>
      <c r="C62" s="308"/>
      <c r="D62" s="309"/>
      <c r="E62" s="311"/>
      <c r="F62" s="44" t="s">
        <v>421</v>
      </c>
      <c r="G62" s="44" t="s">
        <v>709</v>
      </c>
      <c r="H62" s="44" t="s">
        <v>422</v>
      </c>
      <c r="I62" s="44" t="s">
        <v>423</v>
      </c>
      <c r="J62" s="45" t="s">
        <v>424</v>
      </c>
      <c r="K62" s="311"/>
    </row>
    <row r="63" spans="1:17" ht="20.25" customHeight="1" x14ac:dyDescent="0.25">
      <c r="A63" s="296">
        <v>1</v>
      </c>
      <c r="B63" s="275" t="s">
        <v>341</v>
      </c>
      <c r="C63" s="276" t="s">
        <v>58</v>
      </c>
      <c r="D63" s="277" t="s">
        <v>75</v>
      </c>
      <c r="E63" s="75" t="s">
        <v>169</v>
      </c>
      <c r="F63" s="288">
        <v>3.78</v>
      </c>
      <c r="G63" s="283">
        <v>91</v>
      </c>
      <c r="H63" s="284" t="s">
        <v>404</v>
      </c>
      <c r="I63" s="278" t="s">
        <v>442</v>
      </c>
      <c r="J63" s="279">
        <v>1050000</v>
      </c>
      <c r="K63" s="280"/>
      <c r="L63" s="254"/>
      <c r="M63" s="255" t="s">
        <v>1198</v>
      </c>
      <c r="N63" s="255">
        <v>23</v>
      </c>
      <c r="O63" s="255">
        <v>23</v>
      </c>
      <c r="P63" s="255">
        <v>23</v>
      </c>
      <c r="Q63" s="255">
        <v>8.77</v>
      </c>
    </row>
    <row r="64" spans="1:17" ht="20.25" customHeight="1" x14ac:dyDescent="0.25">
      <c r="A64" s="297">
        <v>2</v>
      </c>
      <c r="B64" s="256" t="s">
        <v>1199</v>
      </c>
      <c r="C64" s="257" t="s">
        <v>1200</v>
      </c>
      <c r="D64" s="258" t="s">
        <v>494</v>
      </c>
      <c r="E64" s="300" t="s">
        <v>1201</v>
      </c>
      <c r="F64" s="289">
        <v>3.7</v>
      </c>
      <c r="G64" s="222">
        <v>91</v>
      </c>
      <c r="H64" s="285" t="s">
        <v>404</v>
      </c>
      <c r="I64" s="120" t="s">
        <v>442</v>
      </c>
      <c r="J64" s="121">
        <v>1050000</v>
      </c>
      <c r="K64" s="259"/>
      <c r="L64" s="259"/>
      <c r="M64" s="255" t="s">
        <v>1198</v>
      </c>
      <c r="N64" s="255">
        <v>23</v>
      </c>
      <c r="O64" s="255">
        <v>23</v>
      </c>
      <c r="P64" s="255">
        <v>23</v>
      </c>
      <c r="Q64" s="255">
        <v>8.6300000000000008</v>
      </c>
    </row>
    <row r="65" spans="1:17" ht="20.25" customHeight="1" x14ac:dyDescent="0.25">
      <c r="A65" s="297">
        <v>3</v>
      </c>
      <c r="B65" s="256" t="s">
        <v>342</v>
      </c>
      <c r="C65" s="257" t="s">
        <v>329</v>
      </c>
      <c r="D65" s="258" t="s">
        <v>26</v>
      </c>
      <c r="E65" s="300" t="s">
        <v>179</v>
      </c>
      <c r="F65" s="289">
        <v>3.65</v>
      </c>
      <c r="G65" s="222">
        <v>90</v>
      </c>
      <c r="H65" s="285" t="s">
        <v>404</v>
      </c>
      <c r="I65" s="120" t="s">
        <v>442</v>
      </c>
      <c r="J65" s="121">
        <v>1050000</v>
      </c>
      <c r="K65" s="254"/>
      <c r="L65" s="254"/>
      <c r="M65" s="255" t="s">
        <v>1198</v>
      </c>
      <c r="N65" s="255">
        <v>23</v>
      </c>
      <c r="O65" s="255">
        <v>23</v>
      </c>
      <c r="P65" s="255">
        <v>23</v>
      </c>
      <c r="Q65" s="255">
        <v>8.49</v>
      </c>
    </row>
    <row r="66" spans="1:17" ht="20.25" customHeight="1" x14ac:dyDescent="0.25">
      <c r="A66" s="297">
        <v>4</v>
      </c>
      <c r="B66" s="256" t="s">
        <v>1202</v>
      </c>
      <c r="C66" s="257" t="s">
        <v>1203</v>
      </c>
      <c r="D66" s="258" t="s">
        <v>475</v>
      </c>
      <c r="E66" s="300" t="s">
        <v>1204</v>
      </c>
      <c r="F66" s="289">
        <v>3.61</v>
      </c>
      <c r="G66" s="222">
        <v>90</v>
      </c>
      <c r="H66" s="285" t="s">
        <v>404</v>
      </c>
      <c r="I66" s="120" t="s">
        <v>442</v>
      </c>
      <c r="J66" s="121">
        <v>1050000</v>
      </c>
      <c r="K66" s="259"/>
      <c r="L66" s="259"/>
      <c r="M66" s="255" t="s">
        <v>1198</v>
      </c>
      <c r="N66" s="255">
        <v>23</v>
      </c>
      <c r="O66" s="255">
        <v>23</v>
      </c>
      <c r="P66" s="255">
        <v>23</v>
      </c>
      <c r="Q66" s="255">
        <v>8.52</v>
      </c>
    </row>
    <row r="67" spans="1:17" ht="20.25" customHeight="1" x14ac:dyDescent="0.25">
      <c r="A67" s="297">
        <v>5</v>
      </c>
      <c r="B67" s="256" t="s">
        <v>1205</v>
      </c>
      <c r="C67" s="257" t="s">
        <v>52</v>
      </c>
      <c r="D67" s="258" t="s">
        <v>59</v>
      </c>
      <c r="E67" s="300" t="s">
        <v>1206</v>
      </c>
      <c r="F67" s="289">
        <v>3.6</v>
      </c>
      <c r="G67" s="286">
        <v>90</v>
      </c>
      <c r="H67" s="287" t="s">
        <v>404</v>
      </c>
      <c r="I67" s="120" t="s">
        <v>442</v>
      </c>
      <c r="J67" s="121">
        <v>1050000</v>
      </c>
      <c r="K67" s="254"/>
      <c r="L67" s="254"/>
      <c r="M67" s="255" t="s">
        <v>1198</v>
      </c>
      <c r="N67" s="255">
        <v>20</v>
      </c>
      <c r="O67" s="255">
        <v>20</v>
      </c>
      <c r="P67" s="255">
        <v>20</v>
      </c>
      <c r="Q67" s="255">
        <v>8.5299999999999994</v>
      </c>
    </row>
    <row r="68" spans="1:17" ht="26.25" customHeight="1" x14ac:dyDescent="0.25">
      <c r="A68" s="316" t="s">
        <v>425</v>
      </c>
      <c r="B68" s="317"/>
      <c r="C68" s="317"/>
      <c r="D68" s="318"/>
      <c r="E68" s="46"/>
      <c r="F68" s="47"/>
      <c r="G68" s="48"/>
      <c r="H68" s="48"/>
      <c r="I68" s="49"/>
      <c r="J68" s="50">
        <f>SUM(J63:J67)</f>
        <v>5250000</v>
      </c>
      <c r="K68" s="124"/>
      <c r="L68" s="290"/>
      <c r="M68" s="6"/>
      <c r="N68" s="6"/>
      <c r="O68" s="6"/>
      <c r="P68" s="2"/>
    </row>
    <row r="69" spans="1:17" ht="28.5" customHeight="1" x14ac:dyDescent="0.25">
      <c r="A69" s="349" t="s">
        <v>1371</v>
      </c>
      <c r="B69" s="349"/>
      <c r="C69" s="349"/>
      <c r="D69" s="349"/>
      <c r="E69" s="349"/>
      <c r="F69" s="349"/>
      <c r="G69" s="349"/>
      <c r="H69" s="349"/>
      <c r="I69" s="349"/>
      <c r="J69" s="349"/>
      <c r="K69" s="349"/>
      <c r="L69" s="11"/>
      <c r="M69" s="11"/>
      <c r="N69" s="11"/>
      <c r="O69" s="11"/>
      <c r="P69" s="2"/>
    </row>
    <row r="70" spans="1:17" ht="18.75" customHeight="1" x14ac:dyDescent="0.25">
      <c r="A70" s="68"/>
      <c r="B70" s="68"/>
      <c r="C70" s="68"/>
      <c r="D70" s="68"/>
      <c r="E70" s="11"/>
      <c r="F70" s="12"/>
      <c r="G70" s="57"/>
      <c r="H70" s="57"/>
      <c r="I70" s="58"/>
      <c r="J70" s="58"/>
      <c r="K70" s="11"/>
      <c r="L70" s="11"/>
      <c r="M70" s="11"/>
      <c r="N70" s="11"/>
      <c r="O70" s="11"/>
      <c r="P70" s="2"/>
    </row>
    <row r="71" spans="1:17" s="30" customFormat="1" x14ac:dyDescent="0.25">
      <c r="A71" s="312" t="s">
        <v>426</v>
      </c>
      <c r="B71" s="312"/>
      <c r="C71" s="312"/>
      <c r="D71" s="312" t="s">
        <v>711</v>
      </c>
      <c r="E71" s="312"/>
      <c r="F71" s="312"/>
      <c r="G71" s="312"/>
      <c r="H71" s="312"/>
      <c r="I71" s="312" t="s">
        <v>427</v>
      </c>
      <c r="J71" s="312"/>
      <c r="K71" s="312"/>
    </row>
    <row r="72" spans="1:17" s="30" customFormat="1" ht="18.75" x14ac:dyDescent="0.3">
      <c r="A72" s="52"/>
      <c r="B72" s="112"/>
      <c r="C72" s="52"/>
      <c r="D72" s="312" t="s">
        <v>712</v>
      </c>
      <c r="E72" s="312"/>
      <c r="F72" s="312"/>
      <c r="G72" s="312"/>
      <c r="H72" s="312"/>
      <c r="I72" s="314" t="s">
        <v>428</v>
      </c>
      <c r="J72" s="314"/>
      <c r="K72" s="314"/>
    </row>
    <row r="73" spans="1:17" s="30" customFormat="1" ht="39" customHeight="1" x14ac:dyDescent="0.25">
      <c r="B73" s="112"/>
      <c r="D73" s="30" t="s">
        <v>429</v>
      </c>
      <c r="E73" s="66"/>
      <c r="F73" s="66"/>
    </row>
    <row r="74" spans="1:17" s="30" customFormat="1" x14ac:dyDescent="0.25">
      <c r="B74" s="112"/>
      <c r="E74" s="66"/>
      <c r="F74" s="66"/>
    </row>
    <row r="75" spans="1:17" s="30" customFormat="1" ht="17.25" customHeight="1" x14ac:dyDescent="0.25">
      <c r="A75" s="314" t="s">
        <v>430</v>
      </c>
      <c r="B75" s="314"/>
      <c r="C75" s="314"/>
      <c r="D75" s="314" t="s">
        <v>431</v>
      </c>
      <c r="E75" s="314"/>
      <c r="F75" s="314"/>
      <c r="G75" s="314"/>
      <c r="H75" s="314"/>
      <c r="I75" s="314" t="s">
        <v>432</v>
      </c>
      <c r="J75" s="314"/>
      <c r="K75" s="314"/>
    </row>
    <row r="76" spans="1:17" s="30" customFormat="1" x14ac:dyDescent="0.25">
      <c r="A76" s="53"/>
      <c r="B76" s="53"/>
      <c r="C76" s="53"/>
      <c r="D76" s="53"/>
      <c r="E76" s="67"/>
      <c r="F76" s="67"/>
      <c r="G76" s="53"/>
      <c r="H76" s="53"/>
      <c r="I76" s="53"/>
      <c r="J76" s="53"/>
    </row>
    <row r="77" spans="1:17" s="30" customFormat="1" x14ac:dyDescent="0.25">
      <c r="A77" s="53"/>
      <c r="B77" s="53"/>
      <c r="C77" s="53"/>
      <c r="D77" s="53"/>
      <c r="E77" s="67"/>
      <c r="F77" s="67"/>
      <c r="G77" s="53"/>
      <c r="H77" s="53"/>
      <c r="I77" s="53"/>
      <c r="J77" s="53"/>
    </row>
    <row r="78" spans="1:17" s="30" customFormat="1" x14ac:dyDescent="0.25">
      <c r="A78" s="53"/>
      <c r="B78" s="53"/>
      <c r="C78" s="53"/>
      <c r="D78" s="53"/>
      <c r="E78" s="67"/>
      <c r="F78" s="67"/>
      <c r="G78" s="53"/>
      <c r="H78" s="53"/>
      <c r="I78" s="53"/>
      <c r="J78" s="53"/>
    </row>
    <row r="79" spans="1:17" customFormat="1" ht="17.25" customHeight="1" x14ac:dyDescent="0.3">
      <c r="A79" s="313" t="s">
        <v>410</v>
      </c>
      <c r="B79" s="313"/>
      <c r="C79" s="313"/>
      <c r="D79" s="313"/>
      <c r="E79" s="66"/>
      <c r="F79" s="32"/>
      <c r="I79" s="33"/>
    </row>
    <row r="80" spans="1:17" customFormat="1" ht="17.25" customHeight="1" x14ac:dyDescent="0.3">
      <c r="A80" s="314" t="s">
        <v>411</v>
      </c>
      <c r="B80" s="314"/>
      <c r="C80" s="314"/>
      <c r="D80" s="314"/>
      <c r="E80" s="67"/>
      <c r="F80" s="32"/>
      <c r="I80" s="33"/>
    </row>
    <row r="81" spans="1:17" customFormat="1" ht="6" customHeight="1" x14ac:dyDescent="0.3">
      <c r="A81" s="67"/>
      <c r="B81" s="67"/>
      <c r="C81" s="67"/>
      <c r="D81" s="67"/>
      <c r="E81" s="67"/>
      <c r="F81" s="32"/>
      <c r="I81" s="33"/>
    </row>
    <row r="82" spans="1:17" customFormat="1" ht="20.25" customHeight="1" x14ac:dyDescent="0.25">
      <c r="A82" s="314" t="s">
        <v>412</v>
      </c>
      <c r="B82" s="314"/>
      <c r="C82" s="314"/>
      <c r="D82" s="314"/>
      <c r="E82" s="314"/>
      <c r="F82" s="314"/>
      <c r="G82" s="314"/>
      <c r="H82" s="314"/>
      <c r="I82" s="314"/>
      <c r="J82" s="314"/>
    </row>
    <row r="83" spans="1:17" customFormat="1" ht="20.25" customHeight="1" x14ac:dyDescent="0.25">
      <c r="A83" s="314" t="s">
        <v>1208</v>
      </c>
      <c r="B83" s="314"/>
      <c r="C83" s="314"/>
      <c r="D83" s="314"/>
      <c r="E83" s="314"/>
      <c r="F83" s="314"/>
      <c r="G83" s="314"/>
      <c r="H83" s="314"/>
      <c r="I83" s="314"/>
      <c r="J83" s="314"/>
    </row>
    <row r="84" spans="1:17" s="56" customFormat="1" ht="20.25" customHeight="1" x14ac:dyDescent="0.25">
      <c r="A84" s="315" t="s">
        <v>813</v>
      </c>
      <c r="B84" s="315"/>
      <c r="C84" s="315"/>
      <c r="D84" s="315"/>
      <c r="E84" s="315"/>
      <c r="F84" s="315"/>
      <c r="G84" s="315"/>
      <c r="H84" s="315"/>
      <c r="I84" s="315"/>
      <c r="J84" s="315"/>
    </row>
    <row r="85" spans="1:17" customFormat="1" ht="10.5" customHeight="1" x14ac:dyDescent="0.25">
      <c r="A85" s="35"/>
      <c r="B85" s="36"/>
      <c r="C85" s="37"/>
      <c r="D85" s="38"/>
      <c r="E85" s="35"/>
      <c r="F85" s="39"/>
      <c r="G85" s="35"/>
      <c r="H85" s="37"/>
      <c r="I85" s="40"/>
    </row>
    <row r="86" spans="1:17" s="43" customFormat="1" ht="22.5" customHeight="1" x14ac:dyDescent="0.2">
      <c r="A86" s="310" t="s">
        <v>401</v>
      </c>
      <c r="B86" s="310" t="s">
        <v>413</v>
      </c>
      <c r="C86" s="321" t="s">
        <v>414</v>
      </c>
      <c r="D86" s="322"/>
      <c r="E86" s="310" t="s">
        <v>415</v>
      </c>
      <c r="F86" s="281" t="s">
        <v>416</v>
      </c>
      <c r="G86" s="281" t="s">
        <v>735</v>
      </c>
      <c r="H86" s="281" t="s">
        <v>417</v>
      </c>
      <c r="I86" s="281" t="s">
        <v>418</v>
      </c>
      <c r="J86" s="282" t="s">
        <v>419</v>
      </c>
      <c r="K86" s="310" t="s">
        <v>420</v>
      </c>
    </row>
    <row r="87" spans="1:17" s="43" customFormat="1" ht="22.5" customHeight="1" x14ac:dyDescent="0.2">
      <c r="A87" s="311"/>
      <c r="B87" s="311"/>
      <c r="C87" s="308"/>
      <c r="D87" s="309"/>
      <c r="E87" s="311"/>
      <c r="F87" s="44" t="s">
        <v>421</v>
      </c>
      <c r="G87" s="44" t="s">
        <v>709</v>
      </c>
      <c r="H87" s="44" t="s">
        <v>422</v>
      </c>
      <c r="I87" s="44" t="s">
        <v>423</v>
      </c>
      <c r="J87" s="45" t="s">
        <v>424</v>
      </c>
      <c r="K87" s="311"/>
    </row>
    <row r="88" spans="1:17" x14ac:dyDescent="0.25">
      <c r="A88" s="296">
        <v>1</v>
      </c>
      <c r="B88" s="238" t="s">
        <v>1209</v>
      </c>
      <c r="C88" s="227" t="s">
        <v>583</v>
      </c>
      <c r="D88" s="230" t="s">
        <v>287</v>
      </c>
      <c r="E88" s="219" t="s">
        <v>1210</v>
      </c>
      <c r="F88" s="221">
        <v>4</v>
      </c>
      <c r="G88" s="283">
        <v>91</v>
      </c>
      <c r="H88" s="283" t="s">
        <v>404</v>
      </c>
      <c r="I88" s="293" t="s">
        <v>442</v>
      </c>
      <c r="J88" s="248">
        <v>1050000</v>
      </c>
      <c r="K88" s="291"/>
      <c r="L88" s="291"/>
      <c r="M88" s="220" t="s">
        <v>1211</v>
      </c>
      <c r="N88" s="220">
        <v>20</v>
      </c>
      <c r="O88" s="220">
        <v>20</v>
      </c>
      <c r="P88" s="220">
        <v>20</v>
      </c>
      <c r="Q88" s="220">
        <v>8.74</v>
      </c>
    </row>
    <row r="89" spans="1:17" x14ac:dyDescent="0.25">
      <c r="A89" s="297">
        <v>2</v>
      </c>
      <c r="B89" s="238" t="s">
        <v>1212</v>
      </c>
      <c r="C89" s="227" t="s">
        <v>1213</v>
      </c>
      <c r="D89" s="230" t="s">
        <v>23</v>
      </c>
      <c r="E89" s="219" t="s">
        <v>1210</v>
      </c>
      <c r="F89" s="221">
        <v>3.7</v>
      </c>
      <c r="G89" s="222">
        <v>90</v>
      </c>
      <c r="H89" s="222" t="s">
        <v>404</v>
      </c>
      <c r="I89" s="294" t="s">
        <v>442</v>
      </c>
      <c r="J89" s="251">
        <v>1050000</v>
      </c>
      <c r="K89" s="292"/>
      <c r="L89" s="292"/>
      <c r="M89" s="220" t="s">
        <v>1211</v>
      </c>
      <c r="N89" s="220">
        <v>20</v>
      </c>
      <c r="O89" s="220">
        <v>20</v>
      </c>
      <c r="P89" s="220">
        <v>20</v>
      </c>
      <c r="Q89" s="220">
        <v>8.61</v>
      </c>
    </row>
    <row r="90" spans="1:17" x14ac:dyDescent="0.25">
      <c r="A90" s="297">
        <v>3</v>
      </c>
      <c r="B90" s="238" t="s">
        <v>1214</v>
      </c>
      <c r="C90" s="227" t="s">
        <v>3</v>
      </c>
      <c r="D90" s="230" t="s">
        <v>84</v>
      </c>
      <c r="E90" s="219" t="s">
        <v>1215</v>
      </c>
      <c r="F90" s="221">
        <v>3.7</v>
      </c>
      <c r="G90" s="222">
        <v>93</v>
      </c>
      <c r="H90" s="222" t="s">
        <v>404</v>
      </c>
      <c r="I90" s="293" t="s">
        <v>442</v>
      </c>
      <c r="J90" s="248">
        <v>1050000</v>
      </c>
      <c r="K90" s="291"/>
      <c r="L90" s="291"/>
      <c r="M90" s="220" t="s">
        <v>1211</v>
      </c>
      <c r="N90" s="220">
        <v>20</v>
      </c>
      <c r="O90" s="220">
        <v>20</v>
      </c>
      <c r="P90" s="220">
        <v>20</v>
      </c>
      <c r="Q90" s="220">
        <v>8.6199999999999992</v>
      </c>
    </row>
    <row r="91" spans="1:17" x14ac:dyDescent="0.25">
      <c r="A91" s="297">
        <v>4</v>
      </c>
      <c r="B91" s="238" t="s">
        <v>343</v>
      </c>
      <c r="C91" s="227" t="s">
        <v>65</v>
      </c>
      <c r="D91" s="230" t="s">
        <v>86</v>
      </c>
      <c r="E91" s="219" t="s">
        <v>344</v>
      </c>
      <c r="F91" s="221">
        <v>3.65</v>
      </c>
      <c r="G91" s="222">
        <v>91</v>
      </c>
      <c r="H91" s="222" t="s">
        <v>404</v>
      </c>
      <c r="I91" s="294" t="s">
        <v>442</v>
      </c>
      <c r="J91" s="251">
        <v>1050000</v>
      </c>
      <c r="K91" s="292"/>
      <c r="L91" s="292"/>
      <c r="M91" s="220" t="s">
        <v>1211</v>
      </c>
      <c r="N91" s="220">
        <v>20</v>
      </c>
      <c r="O91" s="220">
        <v>20</v>
      </c>
      <c r="P91" s="220">
        <v>20</v>
      </c>
      <c r="Q91" s="220">
        <v>8.65</v>
      </c>
    </row>
    <row r="92" spans="1:17" x14ac:dyDescent="0.25">
      <c r="A92" s="297">
        <v>5</v>
      </c>
      <c r="B92" s="238" t="s">
        <v>1216</v>
      </c>
      <c r="C92" s="227" t="s">
        <v>1217</v>
      </c>
      <c r="D92" s="230" t="s">
        <v>79</v>
      </c>
      <c r="E92" s="219" t="s">
        <v>1218</v>
      </c>
      <c r="F92" s="221">
        <v>3.65</v>
      </c>
      <c r="G92" s="222">
        <v>90</v>
      </c>
      <c r="H92" s="222" t="s">
        <v>404</v>
      </c>
      <c r="I92" s="293" t="s">
        <v>442</v>
      </c>
      <c r="J92" s="248">
        <v>1050000</v>
      </c>
      <c r="K92" s="291"/>
      <c r="L92" s="291"/>
      <c r="M92" s="220" t="s">
        <v>1211</v>
      </c>
      <c r="N92" s="220">
        <v>20</v>
      </c>
      <c r="O92" s="220">
        <v>20</v>
      </c>
      <c r="P92" s="220">
        <v>20</v>
      </c>
      <c r="Q92" s="220">
        <v>8.66</v>
      </c>
    </row>
    <row r="93" spans="1:17" x14ac:dyDescent="0.25">
      <c r="A93" s="297">
        <v>6</v>
      </c>
      <c r="B93" s="238" t="s">
        <v>1219</v>
      </c>
      <c r="C93" s="227" t="s">
        <v>305</v>
      </c>
      <c r="D93" s="230" t="s">
        <v>21</v>
      </c>
      <c r="E93" s="219" t="s">
        <v>1220</v>
      </c>
      <c r="F93" s="221">
        <v>3.6</v>
      </c>
      <c r="G93" s="222">
        <v>92</v>
      </c>
      <c r="H93" s="222" t="s">
        <v>404</v>
      </c>
      <c r="I93" s="294" t="s">
        <v>442</v>
      </c>
      <c r="J93" s="251">
        <v>1050000</v>
      </c>
      <c r="K93" s="292"/>
      <c r="L93" s="292"/>
      <c r="M93" s="220" t="s">
        <v>1211</v>
      </c>
      <c r="N93" s="220">
        <v>20</v>
      </c>
      <c r="O93" s="220">
        <v>20</v>
      </c>
      <c r="P93" s="220">
        <v>20</v>
      </c>
      <c r="Q93" s="220">
        <v>8.61</v>
      </c>
    </row>
    <row r="94" spans="1:17" x14ac:dyDescent="0.25">
      <c r="A94" s="298">
        <v>7</v>
      </c>
      <c r="B94" s="238" t="s">
        <v>1221</v>
      </c>
      <c r="C94" s="227" t="s">
        <v>303</v>
      </c>
      <c r="D94" s="230" t="s">
        <v>8</v>
      </c>
      <c r="E94" s="219" t="s">
        <v>1222</v>
      </c>
      <c r="F94" s="221">
        <v>3.52</v>
      </c>
      <c r="G94" s="286">
        <v>81</v>
      </c>
      <c r="H94" s="286" t="s">
        <v>405</v>
      </c>
      <c r="I94" s="295" t="s">
        <v>406</v>
      </c>
      <c r="J94" s="121">
        <v>960000</v>
      </c>
      <c r="K94" s="291"/>
      <c r="L94" s="291"/>
      <c r="M94" s="220" t="s">
        <v>1211</v>
      </c>
      <c r="N94" s="220">
        <v>23</v>
      </c>
      <c r="O94" s="220">
        <v>23</v>
      </c>
      <c r="P94" s="220">
        <v>23</v>
      </c>
      <c r="Q94" s="220">
        <v>8.4</v>
      </c>
    </row>
    <row r="95" spans="1:17" ht="26.25" customHeight="1" x14ac:dyDescent="0.25">
      <c r="A95" s="316" t="s">
        <v>425</v>
      </c>
      <c r="B95" s="317"/>
      <c r="C95" s="317"/>
      <c r="D95" s="318"/>
      <c r="E95" s="46"/>
      <c r="F95" s="47"/>
      <c r="G95" s="48"/>
      <c r="H95" s="48"/>
      <c r="I95" s="49"/>
      <c r="J95" s="50">
        <f>SUM(J88:J94)</f>
        <v>7260000</v>
      </c>
      <c r="K95" s="124"/>
      <c r="L95" s="290"/>
      <c r="M95" s="6"/>
      <c r="N95" s="6"/>
      <c r="O95" s="6"/>
      <c r="P95" s="2"/>
    </row>
    <row r="96" spans="1:17" ht="30" customHeight="1" x14ac:dyDescent="0.25">
      <c r="A96" s="349" t="s">
        <v>1372</v>
      </c>
      <c r="B96" s="349"/>
      <c r="C96" s="349"/>
      <c r="D96" s="349"/>
      <c r="E96" s="349"/>
      <c r="F96" s="349"/>
      <c r="G96" s="349"/>
      <c r="H96" s="349"/>
      <c r="I96" s="349"/>
      <c r="J96" s="349"/>
      <c r="K96" s="349"/>
      <c r="L96" s="11"/>
      <c r="M96" s="11"/>
      <c r="N96" s="11"/>
      <c r="O96" s="11"/>
      <c r="P96" s="2"/>
    </row>
    <row r="97" spans="1:16" ht="18.75" customHeight="1" x14ac:dyDescent="0.25">
      <c r="A97" s="68"/>
      <c r="B97" s="68"/>
      <c r="C97" s="68"/>
      <c r="D97" s="68"/>
      <c r="E97" s="11"/>
      <c r="F97" s="12"/>
      <c r="G97" s="57"/>
      <c r="H97" s="57"/>
      <c r="I97" s="58"/>
      <c r="J97" s="58"/>
      <c r="K97" s="11"/>
      <c r="L97" s="11"/>
      <c r="M97" s="11"/>
      <c r="N97" s="11"/>
      <c r="O97" s="11"/>
      <c r="P97" s="2"/>
    </row>
    <row r="98" spans="1:16" s="30" customFormat="1" x14ac:dyDescent="0.25">
      <c r="A98" s="312" t="s">
        <v>426</v>
      </c>
      <c r="B98" s="312"/>
      <c r="C98" s="312"/>
      <c r="D98" s="312" t="s">
        <v>711</v>
      </c>
      <c r="E98" s="312"/>
      <c r="F98" s="312"/>
      <c r="G98" s="312"/>
      <c r="H98" s="312"/>
      <c r="I98" s="312" t="s">
        <v>427</v>
      </c>
      <c r="J98" s="312"/>
      <c r="K98" s="312"/>
    </row>
    <row r="99" spans="1:16" s="30" customFormat="1" ht="18.75" x14ac:dyDescent="0.3">
      <c r="A99" s="52"/>
      <c r="B99" s="112"/>
      <c r="C99" s="52"/>
      <c r="D99" s="312" t="s">
        <v>712</v>
      </c>
      <c r="E99" s="312"/>
      <c r="F99" s="312"/>
      <c r="G99" s="312"/>
      <c r="H99" s="312"/>
      <c r="I99" s="314" t="s">
        <v>428</v>
      </c>
      <c r="J99" s="314"/>
      <c r="K99" s="314"/>
    </row>
    <row r="100" spans="1:16" s="30" customFormat="1" ht="39" customHeight="1" x14ac:dyDescent="0.25">
      <c r="B100" s="112"/>
      <c r="D100" s="30" t="s">
        <v>429</v>
      </c>
      <c r="E100" s="66"/>
      <c r="F100" s="66"/>
    </row>
    <row r="101" spans="1:16" s="30" customFormat="1" x14ac:dyDescent="0.25">
      <c r="B101" s="112"/>
      <c r="E101" s="66"/>
      <c r="F101" s="66"/>
    </row>
    <row r="102" spans="1:16" s="30" customFormat="1" ht="17.25" customHeight="1" x14ac:dyDescent="0.25">
      <c r="A102" s="314" t="s">
        <v>430</v>
      </c>
      <c r="B102" s="314"/>
      <c r="C102" s="314"/>
      <c r="D102" s="314" t="s">
        <v>431</v>
      </c>
      <c r="E102" s="314"/>
      <c r="F102" s="314"/>
      <c r="G102" s="314"/>
      <c r="H102" s="314"/>
      <c r="I102" s="314" t="s">
        <v>432</v>
      </c>
      <c r="J102" s="314"/>
      <c r="K102" s="314"/>
    </row>
    <row r="103" spans="1:16" s="30" customFormat="1" x14ac:dyDescent="0.25">
      <c r="A103" s="67"/>
      <c r="B103" s="67"/>
      <c r="C103" s="67"/>
      <c r="D103" s="67"/>
      <c r="E103" s="67"/>
      <c r="F103" s="67"/>
      <c r="G103" s="67"/>
      <c r="H103" s="67"/>
      <c r="I103" s="67"/>
      <c r="J103" s="67"/>
    </row>
    <row r="104" spans="1:16" s="30" customFormat="1" x14ac:dyDescent="0.25">
      <c r="A104" s="53"/>
      <c r="B104" s="53"/>
      <c r="C104" s="53"/>
      <c r="D104" s="53"/>
      <c r="E104" s="67"/>
      <c r="F104" s="67"/>
      <c r="G104" s="53"/>
      <c r="H104" s="53"/>
      <c r="I104" s="53"/>
      <c r="J104" s="53"/>
    </row>
    <row r="105" spans="1:16" s="30" customFormat="1" x14ac:dyDescent="0.25">
      <c r="A105" s="53"/>
      <c r="B105" s="53"/>
      <c r="C105" s="53"/>
      <c r="D105" s="53"/>
      <c r="E105" s="67"/>
      <c r="F105" s="67"/>
      <c r="G105" s="53"/>
      <c r="H105" s="53"/>
      <c r="I105" s="53"/>
      <c r="J105" s="53"/>
    </row>
    <row r="106" spans="1:16" ht="20.25" customHeight="1" x14ac:dyDescent="0.25">
      <c r="A106" s="10"/>
      <c r="B106" s="4"/>
      <c r="C106" s="4"/>
      <c r="D106" s="4"/>
      <c r="E106" s="11"/>
      <c r="F106" s="12"/>
      <c r="I106" s="24"/>
      <c r="K106" s="10"/>
      <c r="L106" s="11"/>
      <c r="M106" s="11"/>
      <c r="N106" s="11"/>
      <c r="O106" s="12"/>
      <c r="P106" s="12"/>
    </row>
    <row r="107" spans="1:16" ht="20.25" customHeight="1" x14ac:dyDescent="0.25">
      <c r="A107" s="10"/>
      <c r="B107" s="4"/>
      <c r="C107" s="4"/>
      <c r="D107" s="4"/>
      <c r="E107" s="11"/>
      <c r="F107" s="12"/>
      <c r="I107" s="24"/>
      <c r="K107" s="10"/>
      <c r="L107" s="11"/>
      <c r="M107" s="11"/>
      <c r="N107" s="11"/>
      <c r="O107" s="12"/>
      <c r="P107" s="12"/>
    </row>
    <row r="108" spans="1:16" ht="20.25" customHeight="1" x14ac:dyDescent="0.25">
      <c r="A108" s="10"/>
      <c r="B108" s="4"/>
      <c r="C108" s="4"/>
      <c r="D108" s="4"/>
      <c r="E108" s="11"/>
      <c r="F108" s="12"/>
      <c r="I108" s="24"/>
      <c r="K108" s="10"/>
      <c r="L108" s="11"/>
      <c r="M108" s="11"/>
      <c r="N108" s="11"/>
      <c r="O108" s="12"/>
      <c r="P108" s="12"/>
    </row>
    <row r="109" spans="1:16" ht="20.25" customHeight="1" x14ac:dyDescent="0.25">
      <c r="A109" s="10"/>
      <c r="B109" s="4"/>
      <c r="C109" s="4"/>
      <c r="D109" s="4"/>
      <c r="E109" s="11"/>
      <c r="F109" s="12"/>
      <c r="I109" s="24"/>
      <c r="K109" s="10"/>
      <c r="L109" s="11"/>
      <c r="M109" s="11"/>
      <c r="N109" s="11"/>
      <c r="O109" s="12"/>
      <c r="P109" s="12"/>
    </row>
    <row r="110" spans="1:16" ht="20.25" customHeight="1" x14ac:dyDescent="0.25">
      <c r="A110" s="10"/>
      <c r="B110" s="4"/>
      <c r="C110" s="4"/>
      <c r="D110" s="4"/>
      <c r="E110" s="11"/>
      <c r="F110" s="12"/>
      <c r="I110" s="24"/>
      <c r="K110" s="10"/>
      <c r="L110" s="11"/>
      <c r="M110" s="11"/>
      <c r="N110" s="11"/>
      <c r="O110" s="12"/>
      <c r="P110" s="12"/>
    </row>
    <row r="111" spans="1:16" ht="20.25" customHeight="1" x14ac:dyDescent="0.25">
      <c r="A111" s="10"/>
      <c r="B111" s="4"/>
      <c r="C111" s="4"/>
      <c r="D111" s="4"/>
      <c r="E111" s="11"/>
      <c r="F111" s="12"/>
      <c r="I111" s="24"/>
      <c r="K111" s="10"/>
      <c r="L111" s="11"/>
      <c r="M111" s="11"/>
      <c r="N111" s="11"/>
      <c r="O111" s="12"/>
      <c r="P111" s="12"/>
    </row>
    <row r="112" spans="1:16" ht="20.25" customHeight="1" x14ac:dyDescent="0.25">
      <c r="A112" s="10"/>
      <c r="B112" s="4"/>
      <c r="C112" s="4"/>
      <c r="D112" s="4"/>
      <c r="E112" s="11"/>
      <c r="F112" s="12"/>
      <c r="I112" s="24"/>
      <c r="K112" s="10"/>
      <c r="L112" s="11"/>
      <c r="M112" s="11"/>
      <c r="N112" s="11"/>
      <c r="O112" s="12"/>
      <c r="P112" s="12"/>
    </row>
    <row r="113" spans="1:16" ht="20.25" customHeight="1" x14ac:dyDescent="0.25">
      <c r="A113" s="10"/>
      <c r="B113" s="4"/>
      <c r="C113" s="4"/>
      <c r="D113" s="4"/>
      <c r="E113" s="11"/>
      <c r="F113" s="12"/>
      <c r="I113" s="24"/>
      <c r="K113" s="10"/>
      <c r="L113" s="11"/>
      <c r="M113" s="11"/>
      <c r="N113" s="11"/>
      <c r="O113" s="12"/>
      <c r="P113" s="12"/>
    </row>
    <row r="114" spans="1:16" ht="20.25" customHeight="1" x14ac:dyDescent="0.25">
      <c r="A114" s="10"/>
      <c r="B114" s="4"/>
      <c r="C114" s="4"/>
      <c r="D114" s="4"/>
      <c r="E114" s="11"/>
      <c r="F114" s="12"/>
      <c r="I114" s="24"/>
      <c r="K114" s="10"/>
      <c r="L114" s="11"/>
      <c r="M114" s="11"/>
      <c r="N114" s="11"/>
      <c r="O114" s="12"/>
      <c r="P114" s="12"/>
    </row>
    <row r="115" spans="1:16" ht="20.25" customHeight="1" x14ac:dyDescent="0.25">
      <c r="A115" s="10"/>
      <c r="B115" s="4"/>
      <c r="C115" s="4"/>
      <c r="D115" s="4"/>
      <c r="E115" s="11"/>
      <c r="F115" s="12"/>
      <c r="I115" s="24"/>
      <c r="K115" s="10"/>
      <c r="L115" s="11"/>
      <c r="M115" s="11"/>
      <c r="N115" s="11"/>
      <c r="O115" s="12"/>
      <c r="P115" s="12"/>
    </row>
    <row r="116" spans="1:16" ht="20.25" customHeight="1" x14ac:dyDescent="0.25">
      <c r="A116" s="10"/>
      <c r="B116" s="4"/>
      <c r="C116" s="4"/>
      <c r="D116" s="4"/>
      <c r="E116" s="11"/>
      <c r="F116" s="12"/>
      <c r="I116" s="24"/>
      <c r="K116" s="10"/>
      <c r="L116" s="11"/>
      <c r="M116" s="11"/>
      <c r="N116" s="11"/>
      <c r="O116" s="12"/>
      <c r="P116" s="12"/>
    </row>
    <row r="117" spans="1:16" ht="20.25" customHeight="1" x14ac:dyDescent="0.25">
      <c r="A117" s="10"/>
      <c r="B117" s="4"/>
      <c r="C117" s="4"/>
      <c r="D117" s="4"/>
      <c r="E117" s="11"/>
      <c r="F117" s="12"/>
      <c r="I117" s="24"/>
      <c r="K117" s="10"/>
      <c r="L117" s="11"/>
      <c r="M117" s="11"/>
      <c r="N117" s="11"/>
      <c r="O117" s="12"/>
      <c r="P117" s="12"/>
    </row>
    <row r="118" spans="1:16" ht="20.25" customHeight="1" x14ac:dyDescent="0.25">
      <c r="A118" s="10"/>
      <c r="B118" s="4"/>
      <c r="C118" s="4"/>
      <c r="D118" s="4"/>
      <c r="E118" s="11"/>
      <c r="F118" s="12"/>
      <c r="I118" s="24"/>
      <c r="K118" s="10"/>
      <c r="L118" s="11"/>
      <c r="M118" s="11"/>
      <c r="N118" s="11"/>
      <c r="O118" s="12"/>
      <c r="P118" s="12"/>
    </row>
    <row r="119" spans="1:16" ht="20.25" customHeight="1" x14ac:dyDescent="0.25">
      <c r="A119" s="10"/>
      <c r="B119" s="4"/>
      <c r="C119" s="4"/>
      <c r="D119" s="4"/>
      <c r="E119" s="11"/>
      <c r="F119" s="12"/>
      <c r="I119" s="24"/>
      <c r="K119" s="10"/>
      <c r="L119" s="11"/>
      <c r="M119" s="11"/>
      <c r="N119" s="11"/>
      <c r="O119" s="12"/>
      <c r="P119" s="12"/>
    </row>
    <row r="120" spans="1:16" ht="20.25" customHeight="1" x14ac:dyDescent="0.25">
      <c r="A120" s="10"/>
      <c r="B120" s="4"/>
      <c r="C120" s="4"/>
      <c r="D120" s="4"/>
      <c r="E120" s="11"/>
      <c r="F120" s="12"/>
      <c r="I120" s="24"/>
      <c r="K120" s="10"/>
      <c r="L120" s="11"/>
      <c r="M120" s="11"/>
      <c r="N120" s="11"/>
      <c r="O120" s="12"/>
      <c r="P120" s="12"/>
    </row>
    <row r="121" spans="1:16" ht="20.25" customHeight="1" x14ac:dyDescent="0.25">
      <c r="A121" s="10"/>
      <c r="B121" s="4"/>
      <c r="C121" s="4"/>
      <c r="D121" s="4"/>
      <c r="E121" s="11"/>
      <c r="F121" s="12"/>
      <c r="I121" s="24"/>
      <c r="K121" s="10"/>
      <c r="L121" s="11"/>
      <c r="M121" s="11"/>
      <c r="N121" s="11"/>
      <c r="O121" s="12"/>
      <c r="P121" s="12"/>
    </row>
    <row r="122" spans="1:16" ht="20.25" customHeight="1" x14ac:dyDescent="0.25">
      <c r="A122" s="10"/>
      <c r="B122" s="4"/>
      <c r="C122" s="4"/>
      <c r="D122" s="4"/>
      <c r="E122" s="11"/>
      <c r="F122" s="12"/>
      <c r="I122" s="24"/>
      <c r="K122" s="10"/>
      <c r="L122" s="11"/>
      <c r="M122" s="11"/>
      <c r="N122" s="11"/>
      <c r="O122" s="12"/>
      <c r="P122" s="12"/>
    </row>
    <row r="123" spans="1:16" ht="20.25" customHeight="1" x14ac:dyDescent="0.25">
      <c r="A123" s="10"/>
      <c r="B123" s="4"/>
      <c r="C123" s="4"/>
      <c r="D123" s="4"/>
      <c r="E123" s="11"/>
      <c r="F123" s="12"/>
      <c r="I123" s="24"/>
      <c r="K123" s="10"/>
      <c r="L123" s="11"/>
      <c r="M123" s="11"/>
      <c r="N123" s="11"/>
      <c r="O123" s="12"/>
      <c r="P123" s="12"/>
    </row>
    <row r="124" spans="1:16" ht="20.25" customHeight="1" x14ac:dyDescent="0.25">
      <c r="A124" s="10"/>
      <c r="B124" s="4"/>
      <c r="C124" s="4"/>
      <c r="D124" s="4"/>
      <c r="E124" s="11"/>
      <c r="F124" s="12"/>
      <c r="I124" s="24"/>
      <c r="K124" s="10"/>
      <c r="L124" s="11"/>
      <c r="M124" s="11"/>
      <c r="N124" s="11"/>
      <c r="O124" s="12"/>
      <c r="P124" s="12"/>
    </row>
    <row r="125" spans="1:16" ht="20.25" customHeight="1" x14ac:dyDescent="0.25">
      <c r="A125" s="10"/>
      <c r="B125" s="4"/>
      <c r="C125" s="4"/>
      <c r="D125" s="4"/>
      <c r="E125" s="11"/>
      <c r="F125" s="12"/>
      <c r="I125" s="24"/>
      <c r="K125" s="10"/>
      <c r="L125" s="11"/>
      <c r="M125" s="11"/>
      <c r="N125" s="11"/>
      <c r="O125" s="12"/>
      <c r="P125" s="12"/>
    </row>
    <row r="126" spans="1:16" ht="20.25" customHeight="1" x14ac:dyDescent="0.25">
      <c r="A126" s="10"/>
      <c r="B126" s="4"/>
      <c r="C126" s="4"/>
      <c r="D126" s="4"/>
      <c r="E126" s="11"/>
      <c r="F126" s="12"/>
      <c r="I126" s="24"/>
      <c r="K126" s="10"/>
      <c r="L126" s="11"/>
      <c r="M126" s="11"/>
      <c r="N126" s="11"/>
      <c r="O126" s="12"/>
      <c r="P126" s="12"/>
    </row>
    <row r="127" spans="1:16" ht="20.25" customHeight="1" x14ac:dyDescent="0.25">
      <c r="A127" s="10"/>
      <c r="B127" s="4"/>
      <c r="C127" s="4"/>
      <c r="D127" s="4"/>
      <c r="E127" s="11"/>
      <c r="F127" s="12"/>
      <c r="I127" s="24"/>
      <c r="K127" s="10"/>
      <c r="L127" s="11"/>
      <c r="M127" s="11"/>
      <c r="N127" s="11"/>
      <c r="O127" s="12"/>
      <c r="P127" s="12"/>
    </row>
    <row r="128" spans="1:16" ht="20.25" customHeight="1" x14ac:dyDescent="0.25">
      <c r="A128" s="10"/>
      <c r="B128" s="4"/>
      <c r="C128" s="4"/>
      <c r="D128" s="4"/>
      <c r="E128" s="11"/>
      <c r="F128" s="12"/>
      <c r="I128" s="24"/>
      <c r="K128" s="10"/>
      <c r="L128" s="11"/>
      <c r="M128" s="11"/>
      <c r="N128" s="11"/>
      <c r="O128" s="12"/>
      <c r="P128" s="12"/>
    </row>
    <row r="129" spans="1:16" ht="20.25" customHeight="1" x14ac:dyDescent="0.25">
      <c r="A129" s="10"/>
      <c r="B129" s="4"/>
      <c r="C129" s="4"/>
      <c r="D129" s="4"/>
      <c r="E129" s="11"/>
      <c r="F129" s="12"/>
      <c r="I129" s="24"/>
      <c r="K129" s="10"/>
      <c r="L129" s="11"/>
      <c r="M129" s="11"/>
      <c r="N129" s="11"/>
      <c r="O129" s="12"/>
      <c r="P129" s="12"/>
    </row>
    <row r="130" spans="1:16" ht="20.25" customHeight="1" x14ac:dyDescent="0.25">
      <c r="A130" s="10"/>
      <c r="B130" s="4"/>
      <c r="C130" s="4"/>
      <c r="D130" s="4"/>
      <c r="E130" s="11"/>
      <c r="F130" s="12"/>
      <c r="I130" s="24"/>
      <c r="K130" s="10"/>
      <c r="L130" s="11"/>
      <c r="M130" s="11"/>
      <c r="N130" s="11"/>
      <c r="O130" s="12"/>
      <c r="P130" s="12"/>
    </row>
    <row r="131" spans="1:16" ht="20.25" customHeight="1" x14ac:dyDescent="0.25">
      <c r="A131" s="10"/>
      <c r="B131" s="4"/>
      <c r="C131" s="4"/>
      <c r="D131" s="4"/>
      <c r="E131" s="11"/>
      <c r="F131" s="12"/>
      <c r="I131" s="24"/>
      <c r="K131" s="10"/>
      <c r="L131" s="11"/>
      <c r="M131" s="11"/>
      <c r="N131" s="11"/>
      <c r="O131" s="12"/>
      <c r="P131" s="12"/>
    </row>
    <row r="132" spans="1:16" ht="20.25" customHeight="1" x14ac:dyDescent="0.25">
      <c r="A132" s="10"/>
      <c r="B132" s="4"/>
      <c r="C132" s="4"/>
      <c r="D132" s="4"/>
      <c r="E132" s="11"/>
      <c r="F132" s="12"/>
      <c r="I132" s="24"/>
      <c r="K132" s="10"/>
      <c r="L132" s="11"/>
      <c r="M132" s="11"/>
      <c r="N132" s="11"/>
      <c r="O132" s="12"/>
      <c r="P132" s="12"/>
    </row>
    <row r="133" spans="1:16" ht="20.25" customHeight="1" x14ac:dyDescent="0.25">
      <c r="A133" s="10"/>
      <c r="B133" s="4"/>
      <c r="C133" s="4"/>
      <c r="D133" s="4"/>
      <c r="E133" s="11"/>
      <c r="F133" s="12"/>
      <c r="I133" s="24"/>
      <c r="K133" s="10"/>
      <c r="L133" s="11"/>
      <c r="M133" s="11"/>
      <c r="N133" s="11"/>
      <c r="O133" s="12"/>
      <c r="P133" s="12"/>
    </row>
    <row r="134" spans="1:16" ht="20.25" customHeight="1" x14ac:dyDescent="0.25">
      <c r="A134" s="10"/>
      <c r="B134" s="4"/>
      <c r="C134" s="4"/>
      <c r="D134" s="4"/>
      <c r="E134" s="11"/>
      <c r="F134" s="12"/>
      <c r="I134" s="24"/>
      <c r="K134" s="10"/>
      <c r="L134" s="11"/>
      <c r="M134" s="11"/>
      <c r="N134" s="11"/>
      <c r="O134" s="12"/>
      <c r="P134" s="12"/>
    </row>
    <row r="135" spans="1:16" ht="20.25" customHeight="1" x14ac:dyDescent="0.25">
      <c r="A135" s="10"/>
      <c r="B135" s="4"/>
      <c r="C135" s="4"/>
      <c r="D135" s="4"/>
      <c r="E135" s="11"/>
      <c r="F135" s="12"/>
      <c r="I135" s="24"/>
      <c r="K135" s="10"/>
      <c r="L135" s="11"/>
      <c r="M135" s="11"/>
      <c r="N135" s="11"/>
      <c r="O135" s="12"/>
      <c r="P135" s="12"/>
    </row>
    <row r="136" spans="1:16" ht="20.25" customHeight="1" x14ac:dyDescent="0.25">
      <c r="A136" s="10"/>
      <c r="B136" s="4"/>
      <c r="C136" s="4"/>
      <c r="D136" s="4"/>
      <c r="E136" s="11"/>
      <c r="F136" s="12"/>
      <c r="I136" s="24"/>
      <c r="K136" s="10"/>
      <c r="L136" s="11"/>
      <c r="M136" s="11"/>
      <c r="N136" s="11"/>
      <c r="O136" s="12"/>
      <c r="P136" s="12"/>
    </row>
    <row r="137" spans="1:16" ht="20.25" customHeight="1" x14ac:dyDescent="0.25">
      <c r="A137" s="10"/>
      <c r="B137" s="4"/>
      <c r="C137" s="4"/>
      <c r="D137" s="4"/>
      <c r="E137" s="11"/>
      <c r="F137" s="12"/>
      <c r="I137" s="24"/>
      <c r="K137" s="10"/>
      <c r="L137" s="11"/>
      <c r="M137" s="11"/>
      <c r="N137" s="11"/>
      <c r="O137" s="12"/>
      <c r="P137" s="12"/>
    </row>
    <row r="138" spans="1:16" ht="20.25" customHeight="1" x14ac:dyDescent="0.25">
      <c r="A138" s="10"/>
      <c r="B138" s="4"/>
      <c r="C138" s="4"/>
      <c r="D138" s="4"/>
      <c r="E138" s="11"/>
      <c r="F138" s="12"/>
      <c r="I138" s="24"/>
      <c r="K138" s="10"/>
      <c r="L138" s="11"/>
      <c r="M138" s="11"/>
      <c r="N138" s="11"/>
      <c r="O138" s="12"/>
      <c r="P138" s="12"/>
    </row>
    <row r="139" spans="1:16" ht="20.25" customHeight="1" x14ac:dyDescent="0.25">
      <c r="A139" s="10"/>
      <c r="B139" s="4"/>
      <c r="C139" s="4"/>
      <c r="D139" s="4"/>
      <c r="E139" s="11"/>
      <c r="F139" s="12"/>
      <c r="I139" s="24"/>
      <c r="K139" s="10"/>
      <c r="L139" s="11"/>
      <c r="M139" s="11"/>
      <c r="N139" s="11"/>
      <c r="O139" s="12"/>
      <c r="P139" s="12"/>
    </row>
    <row r="140" spans="1:16" ht="20.25" customHeight="1" x14ac:dyDescent="0.25">
      <c r="A140" s="10"/>
      <c r="B140" s="4"/>
      <c r="C140" s="4"/>
      <c r="D140" s="4"/>
      <c r="E140" s="11"/>
      <c r="F140" s="12"/>
      <c r="I140" s="24"/>
      <c r="K140" s="10"/>
      <c r="L140" s="11"/>
      <c r="M140" s="11"/>
      <c r="N140" s="11"/>
      <c r="O140" s="12"/>
      <c r="P140" s="12"/>
    </row>
    <row r="141" spans="1:16" ht="20.25" customHeight="1" x14ac:dyDescent="0.25">
      <c r="A141" s="10"/>
      <c r="B141" s="4"/>
      <c r="C141" s="4"/>
      <c r="D141" s="4"/>
      <c r="E141" s="11"/>
      <c r="F141" s="12"/>
      <c r="I141" s="24"/>
      <c r="K141" s="10"/>
      <c r="L141" s="11"/>
      <c r="M141" s="11"/>
      <c r="N141" s="11"/>
      <c r="O141" s="12"/>
      <c r="P141" s="12"/>
    </row>
    <row r="142" spans="1:16" ht="20.25" customHeight="1" x14ac:dyDescent="0.25">
      <c r="A142" s="10"/>
      <c r="B142" s="4"/>
      <c r="C142" s="4"/>
      <c r="D142" s="4"/>
      <c r="E142" s="11"/>
      <c r="F142" s="12"/>
      <c r="I142" s="24"/>
      <c r="K142" s="10"/>
      <c r="L142" s="11"/>
      <c r="M142" s="11"/>
      <c r="N142" s="11"/>
      <c r="O142" s="12"/>
      <c r="P142" s="12"/>
    </row>
    <row r="143" spans="1:16" ht="20.25" customHeight="1" x14ac:dyDescent="0.25">
      <c r="A143" s="10"/>
      <c r="B143" s="4"/>
      <c r="C143" s="4"/>
      <c r="D143" s="4"/>
      <c r="E143" s="11"/>
      <c r="F143" s="12"/>
      <c r="I143" s="24"/>
      <c r="K143" s="10"/>
      <c r="L143" s="11"/>
      <c r="M143" s="11"/>
      <c r="N143" s="11"/>
      <c r="O143" s="12"/>
      <c r="P143" s="12"/>
    </row>
    <row r="144" spans="1:16" ht="20.25" customHeight="1" x14ac:dyDescent="0.25">
      <c r="A144" s="10"/>
      <c r="B144" s="4"/>
      <c r="C144" s="4"/>
      <c r="D144" s="4"/>
      <c r="E144" s="11"/>
      <c r="F144" s="12"/>
      <c r="I144" s="24"/>
      <c r="K144" s="10"/>
      <c r="L144" s="11"/>
      <c r="M144" s="11"/>
      <c r="N144" s="11"/>
      <c r="O144" s="12"/>
      <c r="P144" s="12"/>
    </row>
    <row r="145" spans="1:16" ht="20.25" customHeight="1" x14ac:dyDescent="0.25">
      <c r="A145" s="10"/>
      <c r="B145" s="4"/>
      <c r="C145" s="4"/>
      <c r="D145" s="4"/>
      <c r="E145" s="11"/>
      <c r="F145" s="12"/>
      <c r="I145" s="24"/>
      <c r="K145" s="10"/>
      <c r="L145" s="11"/>
      <c r="M145" s="11"/>
      <c r="N145" s="11"/>
      <c r="O145" s="12"/>
      <c r="P145" s="12"/>
    </row>
    <row r="146" spans="1:16" ht="20.25" customHeight="1" x14ac:dyDescent="0.25">
      <c r="A146" s="10"/>
      <c r="B146" s="4"/>
      <c r="C146" s="4"/>
      <c r="D146" s="4"/>
      <c r="E146" s="11"/>
      <c r="F146" s="12"/>
      <c r="I146" s="24"/>
      <c r="K146" s="10"/>
      <c r="L146" s="11"/>
      <c r="M146" s="11"/>
      <c r="N146" s="11"/>
      <c r="O146" s="12"/>
      <c r="P146" s="12"/>
    </row>
    <row r="147" spans="1:16" ht="20.25" customHeight="1" x14ac:dyDescent="0.25">
      <c r="A147" s="10"/>
      <c r="B147" s="4"/>
      <c r="C147" s="4"/>
      <c r="D147" s="4"/>
      <c r="E147" s="11"/>
      <c r="F147" s="12"/>
      <c r="I147" s="24"/>
      <c r="K147" s="10"/>
      <c r="L147" s="11"/>
      <c r="M147" s="11"/>
      <c r="N147" s="11"/>
      <c r="O147" s="12"/>
      <c r="P147" s="12"/>
    </row>
    <row r="148" spans="1:16" ht="20.25" customHeight="1" x14ac:dyDescent="0.25">
      <c r="A148" s="10"/>
      <c r="B148" s="4"/>
      <c r="C148" s="4"/>
      <c r="D148" s="4"/>
      <c r="E148" s="11"/>
      <c r="F148" s="12"/>
      <c r="I148" s="24"/>
      <c r="K148" s="10"/>
      <c r="L148" s="11"/>
      <c r="M148" s="11"/>
      <c r="N148" s="11"/>
      <c r="O148" s="12"/>
      <c r="P148" s="12"/>
    </row>
    <row r="149" spans="1:16" ht="20.25" customHeight="1" x14ac:dyDescent="0.25">
      <c r="A149" s="10"/>
      <c r="B149" s="4"/>
      <c r="C149" s="4"/>
      <c r="D149" s="4"/>
      <c r="E149" s="11"/>
      <c r="F149" s="12"/>
      <c r="I149" s="24"/>
      <c r="K149" s="10"/>
      <c r="L149" s="11"/>
      <c r="M149" s="11"/>
      <c r="N149" s="11"/>
      <c r="O149" s="12"/>
      <c r="P149" s="12"/>
    </row>
    <row r="150" spans="1:16" ht="20.25" customHeight="1" x14ac:dyDescent="0.25">
      <c r="A150" s="10"/>
      <c r="B150" s="4"/>
      <c r="C150" s="4"/>
      <c r="D150" s="4"/>
      <c r="E150" s="11"/>
      <c r="F150" s="12"/>
      <c r="I150" s="24"/>
      <c r="K150" s="10"/>
      <c r="L150" s="11"/>
      <c r="M150" s="11"/>
      <c r="N150" s="11"/>
      <c r="O150" s="12"/>
      <c r="P150" s="12"/>
    </row>
    <row r="151" spans="1:16" ht="20.25" customHeight="1" x14ac:dyDescent="0.25">
      <c r="A151" s="10"/>
      <c r="B151" s="4"/>
      <c r="C151" s="4"/>
      <c r="D151" s="4"/>
      <c r="E151" s="11"/>
      <c r="F151" s="12"/>
      <c r="I151" s="24"/>
      <c r="K151" s="10"/>
      <c r="L151" s="11"/>
      <c r="M151" s="11"/>
      <c r="N151" s="11"/>
      <c r="O151" s="12"/>
      <c r="P151" s="12"/>
    </row>
    <row r="152" spans="1:16" ht="20.25" customHeight="1" x14ac:dyDescent="0.25">
      <c r="A152" s="10"/>
      <c r="B152" s="4"/>
      <c r="C152" s="4"/>
      <c r="D152" s="4"/>
      <c r="E152" s="11"/>
      <c r="F152" s="12"/>
      <c r="I152" s="24"/>
      <c r="K152" s="10"/>
      <c r="L152" s="11"/>
      <c r="M152" s="11"/>
      <c r="N152" s="11"/>
      <c r="O152" s="12"/>
      <c r="P152" s="12"/>
    </row>
    <row r="153" spans="1:16" ht="20.25" customHeight="1" x14ac:dyDescent="0.25">
      <c r="A153" s="10"/>
      <c r="B153" s="4"/>
      <c r="C153" s="4"/>
      <c r="D153" s="4"/>
      <c r="E153" s="11"/>
      <c r="F153" s="12"/>
      <c r="I153" s="24"/>
      <c r="K153" s="10"/>
      <c r="L153" s="11"/>
      <c r="M153" s="11"/>
      <c r="N153" s="11"/>
      <c r="O153" s="12"/>
      <c r="P153" s="12"/>
    </row>
    <row r="154" spans="1:16" ht="20.25" customHeight="1" x14ac:dyDescent="0.25">
      <c r="A154" s="10"/>
      <c r="B154" s="4"/>
      <c r="C154" s="4"/>
      <c r="D154" s="4"/>
      <c r="E154" s="11"/>
      <c r="F154" s="12"/>
      <c r="I154" s="24"/>
      <c r="K154" s="10"/>
      <c r="L154" s="11"/>
      <c r="M154" s="11"/>
      <c r="N154" s="11"/>
      <c r="O154" s="12"/>
      <c r="P154" s="12"/>
    </row>
    <row r="155" spans="1:16" ht="20.25" customHeight="1" x14ac:dyDescent="0.25">
      <c r="A155" s="10"/>
      <c r="B155" s="4"/>
      <c r="C155" s="4"/>
      <c r="D155" s="4"/>
      <c r="E155" s="11"/>
      <c r="F155" s="12"/>
      <c r="I155" s="24"/>
      <c r="K155" s="10"/>
      <c r="L155" s="11"/>
      <c r="M155" s="11"/>
      <c r="N155" s="11"/>
      <c r="O155" s="12"/>
      <c r="P155" s="12"/>
    </row>
    <row r="156" spans="1:16" ht="20.25" customHeight="1" x14ac:dyDescent="0.25">
      <c r="A156" s="10"/>
      <c r="B156" s="4"/>
      <c r="C156" s="4"/>
      <c r="D156" s="4"/>
      <c r="E156" s="11"/>
      <c r="F156" s="12"/>
      <c r="I156" s="24"/>
      <c r="K156" s="10"/>
      <c r="L156" s="11"/>
      <c r="M156" s="11"/>
      <c r="N156" s="11"/>
      <c r="O156" s="12"/>
      <c r="P156" s="12"/>
    </row>
    <row r="157" spans="1:16" ht="20.25" customHeight="1" x14ac:dyDescent="0.25">
      <c r="A157" s="10"/>
      <c r="B157" s="4"/>
      <c r="C157" s="4"/>
      <c r="D157" s="4"/>
      <c r="E157" s="11"/>
      <c r="F157" s="12"/>
      <c r="I157" s="24"/>
      <c r="K157" s="10"/>
      <c r="L157" s="11"/>
      <c r="M157" s="11"/>
      <c r="N157" s="11"/>
      <c r="O157" s="12"/>
      <c r="P157" s="12"/>
    </row>
    <row r="158" spans="1:16" ht="20.25" customHeight="1" x14ac:dyDescent="0.25">
      <c r="A158" s="10"/>
      <c r="B158" s="4"/>
      <c r="C158" s="4"/>
      <c r="D158" s="4"/>
      <c r="E158" s="11"/>
      <c r="F158" s="12"/>
      <c r="I158" s="24"/>
      <c r="K158" s="10"/>
      <c r="L158" s="11"/>
      <c r="M158" s="11"/>
      <c r="N158" s="11"/>
      <c r="O158" s="12"/>
      <c r="P158" s="12"/>
    </row>
    <row r="159" spans="1:16" ht="20.25" customHeight="1" x14ac:dyDescent="0.25">
      <c r="A159" s="10"/>
      <c r="B159" s="4"/>
      <c r="C159" s="4"/>
      <c r="D159" s="4"/>
      <c r="E159" s="11"/>
      <c r="F159" s="12"/>
      <c r="I159" s="24"/>
      <c r="K159" s="10"/>
      <c r="L159" s="11"/>
      <c r="M159" s="11"/>
      <c r="N159" s="11"/>
      <c r="O159" s="12"/>
      <c r="P159" s="12"/>
    </row>
    <row r="160" spans="1:16" ht="20.25" customHeight="1" x14ac:dyDescent="0.25">
      <c r="A160" s="10"/>
      <c r="B160" s="4"/>
      <c r="C160" s="4"/>
      <c r="D160" s="4"/>
      <c r="E160" s="11"/>
      <c r="F160" s="12"/>
      <c r="I160" s="24"/>
      <c r="K160" s="10"/>
      <c r="L160" s="11"/>
      <c r="M160" s="11"/>
      <c r="N160" s="11"/>
      <c r="O160" s="12"/>
      <c r="P160" s="12"/>
    </row>
    <row r="161" spans="1:16" ht="20.25" customHeight="1" x14ac:dyDescent="0.25">
      <c r="A161" s="10"/>
      <c r="B161" s="4"/>
      <c r="C161" s="4"/>
      <c r="D161" s="4"/>
      <c r="E161" s="11"/>
      <c r="F161" s="12"/>
      <c r="I161" s="24"/>
      <c r="K161" s="10"/>
      <c r="L161" s="11"/>
      <c r="M161" s="11"/>
      <c r="N161" s="11"/>
      <c r="O161" s="12"/>
      <c r="P161" s="12"/>
    </row>
    <row r="162" spans="1:16" ht="20.25" customHeight="1" x14ac:dyDescent="0.25">
      <c r="A162" s="10"/>
      <c r="B162" s="4"/>
      <c r="C162" s="4"/>
      <c r="D162" s="4"/>
      <c r="E162" s="11"/>
      <c r="F162" s="12"/>
      <c r="I162" s="24"/>
      <c r="K162" s="10"/>
      <c r="L162" s="11"/>
      <c r="M162" s="11"/>
      <c r="N162" s="11"/>
      <c r="O162" s="12"/>
      <c r="P162" s="12"/>
    </row>
    <row r="163" spans="1:16" ht="20.25" customHeight="1" x14ac:dyDescent="0.25">
      <c r="A163" s="10"/>
      <c r="B163" s="4"/>
      <c r="C163" s="4"/>
      <c r="D163" s="4"/>
      <c r="E163" s="11"/>
      <c r="F163" s="12"/>
      <c r="I163" s="24"/>
      <c r="K163" s="10"/>
      <c r="L163" s="11"/>
      <c r="M163" s="11"/>
      <c r="N163" s="11"/>
      <c r="O163" s="12"/>
      <c r="P163" s="12"/>
    </row>
    <row r="164" spans="1:16" ht="20.25" customHeight="1" x14ac:dyDescent="0.25">
      <c r="A164" s="10"/>
      <c r="B164" s="4"/>
      <c r="C164" s="4"/>
      <c r="D164" s="4"/>
      <c r="E164" s="11"/>
      <c r="F164" s="12"/>
      <c r="I164" s="24"/>
      <c r="K164" s="10"/>
      <c r="L164" s="11"/>
      <c r="M164" s="11"/>
      <c r="N164" s="11"/>
      <c r="O164" s="12"/>
      <c r="P164" s="12"/>
    </row>
    <row r="165" spans="1:16" ht="20.25" customHeight="1" x14ac:dyDescent="0.25">
      <c r="A165" s="10"/>
      <c r="B165" s="4"/>
      <c r="C165" s="4"/>
      <c r="D165" s="4"/>
      <c r="E165" s="11"/>
      <c r="F165" s="12"/>
      <c r="I165" s="24"/>
      <c r="K165" s="10"/>
      <c r="L165" s="11"/>
      <c r="M165" s="11"/>
      <c r="N165" s="11"/>
      <c r="O165" s="12"/>
      <c r="P165" s="12"/>
    </row>
    <row r="166" spans="1:16" ht="20.25" customHeight="1" x14ac:dyDescent="0.25">
      <c r="A166" s="10"/>
      <c r="B166" s="4"/>
      <c r="C166" s="4"/>
      <c r="D166" s="4"/>
      <c r="E166" s="11"/>
      <c r="F166" s="12"/>
      <c r="I166" s="24"/>
      <c r="K166" s="10"/>
      <c r="L166" s="11"/>
      <c r="M166" s="11"/>
      <c r="N166" s="11"/>
      <c r="O166" s="12"/>
      <c r="P166" s="12"/>
    </row>
    <row r="167" spans="1:16" ht="20.25" customHeight="1" x14ac:dyDescent="0.25">
      <c r="A167" s="10"/>
      <c r="B167" s="4"/>
      <c r="C167" s="4"/>
      <c r="D167" s="4"/>
      <c r="E167" s="11"/>
      <c r="F167" s="12"/>
      <c r="I167" s="24"/>
      <c r="K167" s="10"/>
      <c r="L167" s="11"/>
      <c r="M167" s="11"/>
      <c r="N167" s="11"/>
      <c r="O167" s="12"/>
      <c r="P167" s="12"/>
    </row>
    <row r="168" spans="1:16" ht="20.25" customHeight="1" x14ac:dyDescent="0.25">
      <c r="A168" s="10"/>
      <c r="B168" s="4"/>
      <c r="C168" s="4"/>
      <c r="D168" s="4"/>
      <c r="E168" s="11"/>
      <c r="F168" s="12"/>
      <c r="I168" s="24"/>
      <c r="K168" s="10"/>
      <c r="L168" s="11"/>
      <c r="M168" s="11"/>
      <c r="N168" s="11"/>
      <c r="O168" s="12"/>
      <c r="P168" s="12"/>
    </row>
    <row r="169" spans="1:16" ht="20.25" customHeight="1" x14ac:dyDescent="0.25">
      <c r="A169" s="10"/>
      <c r="B169" s="4"/>
      <c r="C169" s="4"/>
      <c r="D169" s="4"/>
      <c r="E169" s="11"/>
      <c r="F169" s="12"/>
      <c r="I169" s="24"/>
      <c r="K169" s="10"/>
      <c r="L169" s="11"/>
      <c r="M169" s="11"/>
      <c r="N169" s="11"/>
      <c r="O169" s="12"/>
      <c r="P169" s="12"/>
    </row>
    <row r="170" spans="1:16" ht="20.25" customHeight="1" x14ac:dyDescent="0.25">
      <c r="A170" s="10"/>
      <c r="B170" s="4"/>
      <c r="C170" s="4"/>
      <c r="D170" s="4"/>
      <c r="E170" s="11"/>
      <c r="F170" s="12"/>
      <c r="I170" s="24"/>
      <c r="K170" s="10"/>
      <c r="L170" s="11"/>
      <c r="M170" s="11"/>
      <c r="N170" s="11"/>
      <c r="O170" s="12"/>
      <c r="P170" s="12"/>
    </row>
    <row r="171" spans="1:16" ht="20.25" customHeight="1" x14ac:dyDescent="0.25">
      <c r="A171" s="10"/>
      <c r="B171" s="4"/>
      <c r="C171" s="4"/>
      <c r="D171" s="4"/>
      <c r="E171" s="11"/>
      <c r="F171" s="12"/>
      <c r="I171" s="24"/>
      <c r="K171" s="10"/>
      <c r="L171" s="11"/>
      <c r="M171" s="11"/>
      <c r="N171" s="11"/>
      <c r="O171" s="12"/>
      <c r="P171" s="12"/>
    </row>
    <row r="172" spans="1:16" ht="20.25" customHeight="1" x14ac:dyDescent="0.25">
      <c r="A172" s="10"/>
      <c r="B172" s="4"/>
      <c r="C172" s="4"/>
      <c r="D172" s="4"/>
      <c r="E172" s="11"/>
      <c r="F172" s="12"/>
      <c r="I172" s="24"/>
      <c r="K172" s="10"/>
      <c r="L172" s="11"/>
      <c r="M172" s="11"/>
      <c r="N172" s="11"/>
      <c r="O172" s="12"/>
      <c r="P172" s="12"/>
    </row>
    <row r="173" spans="1:16" ht="20.25" customHeight="1" x14ac:dyDescent="0.25">
      <c r="A173" s="10"/>
      <c r="B173" s="4"/>
      <c r="C173" s="4"/>
      <c r="D173" s="4"/>
      <c r="E173" s="11"/>
      <c r="F173" s="12"/>
      <c r="I173" s="24"/>
      <c r="K173" s="10"/>
      <c r="L173" s="11"/>
      <c r="M173" s="11"/>
      <c r="N173" s="11"/>
      <c r="O173" s="12"/>
      <c r="P173" s="12"/>
    </row>
    <row r="174" spans="1:16" ht="20.25" customHeight="1" x14ac:dyDescent="0.25">
      <c r="A174" s="10"/>
      <c r="B174" s="4"/>
      <c r="C174" s="4"/>
      <c r="D174" s="4"/>
      <c r="E174" s="11"/>
      <c r="F174" s="12"/>
      <c r="I174" s="24"/>
      <c r="K174" s="10"/>
      <c r="L174" s="11"/>
      <c r="M174" s="11"/>
      <c r="N174" s="11"/>
      <c r="O174" s="12"/>
      <c r="P174" s="12"/>
    </row>
    <row r="175" spans="1:16" ht="20.25" customHeight="1" x14ac:dyDescent="0.25">
      <c r="A175" s="10"/>
      <c r="B175" s="4"/>
      <c r="C175" s="4"/>
      <c r="D175" s="4"/>
      <c r="E175" s="11"/>
      <c r="F175" s="12"/>
      <c r="I175" s="24"/>
      <c r="K175" s="10"/>
      <c r="L175" s="11"/>
      <c r="M175" s="11"/>
      <c r="N175" s="11"/>
      <c r="O175" s="12"/>
      <c r="P175" s="12"/>
    </row>
    <row r="176" spans="1:16" ht="20.25" customHeight="1" x14ac:dyDescent="0.25">
      <c r="A176" s="10"/>
      <c r="B176" s="4"/>
      <c r="C176" s="4"/>
      <c r="D176" s="4"/>
      <c r="E176" s="11"/>
      <c r="F176" s="12"/>
      <c r="I176" s="24"/>
      <c r="K176" s="10"/>
      <c r="L176" s="11"/>
      <c r="M176" s="11"/>
      <c r="N176" s="11"/>
      <c r="O176" s="12"/>
      <c r="P176" s="12"/>
    </row>
    <row r="177" spans="1:16" ht="20.25" customHeight="1" x14ac:dyDescent="0.25">
      <c r="A177" s="10"/>
      <c r="B177" s="4"/>
      <c r="C177" s="4"/>
      <c r="D177" s="4"/>
      <c r="E177" s="11"/>
      <c r="F177" s="12"/>
      <c r="I177" s="24"/>
      <c r="K177" s="10"/>
      <c r="L177" s="11"/>
      <c r="M177" s="11"/>
      <c r="N177" s="11"/>
      <c r="O177" s="12"/>
      <c r="P177" s="12"/>
    </row>
    <row r="178" spans="1:16" ht="20.25" customHeight="1" x14ac:dyDescent="0.25">
      <c r="A178" s="10"/>
      <c r="B178" s="4"/>
      <c r="C178" s="4"/>
      <c r="D178" s="4"/>
      <c r="E178" s="11"/>
      <c r="F178" s="12"/>
      <c r="I178" s="24"/>
      <c r="K178" s="10"/>
      <c r="L178" s="11"/>
      <c r="M178" s="11"/>
      <c r="N178" s="11"/>
      <c r="O178" s="12"/>
      <c r="P178" s="12"/>
    </row>
    <row r="179" spans="1:16" ht="20.25" customHeight="1" x14ac:dyDescent="0.25">
      <c r="A179" s="10"/>
      <c r="B179" s="4"/>
      <c r="C179" s="4"/>
      <c r="D179" s="4"/>
      <c r="E179" s="11"/>
      <c r="F179" s="12"/>
      <c r="I179" s="24"/>
      <c r="K179" s="10"/>
      <c r="L179" s="11"/>
      <c r="M179" s="11"/>
      <c r="N179" s="11"/>
      <c r="O179" s="12"/>
      <c r="P179" s="12"/>
    </row>
    <row r="180" spans="1:16" ht="20.25" customHeight="1" x14ac:dyDescent="0.25">
      <c r="A180" s="10"/>
      <c r="B180" s="4"/>
      <c r="C180" s="4"/>
      <c r="D180" s="4"/>
      <c r="E180" s="11"/>
      <c r="F180" s="12"/>
      <c r="I180" s="24"/>
      <c r="K180" s="10"/>
      <c r="L180" s="11"/>
      <c r="M180" s="11"/>
      <c r="N180" s="11"/>
      <c r="O180" s="12"/>
      <c r="P180" s="12"/>
    </row>
    <row r="181" spans="1:16" ht="20.25" customHeight="1" x14ac:dyDescent="0.25">
      <c r="A181" s="10"/>
      <c r="B181" s="4"/>
      <c r="C181" s="4"/>
      <c r="D181" s="4"/>
      <c r="E181" s="11"/>
      <c r="F181" s="12"/>
      <c r="I181" s="24"/>
      <c r="K181" s="10"/>
      <c r="L181" s="11"/>
      <c r="M181" s="11"/>
      <c r="N181" s="11"/>
      <c r="O181" s="12"/>
      <c r="P181" s="12"/>
    </row>
    <row r="182" spans="1:16" ht="20.25" customHeight="1" x14ac:dyDescent="0.25">
      <c r="A182" s="10"/>
      <c r="B182" s="4"/>
      <c r="C182" s="4"/>
      <c r="D182" s="4"/>
      <c r="E182" s="11"/>
      <c r="F182" s="12"/>
      <c r="I182" s="24"/>
      <c r="K182" s="10"/>
      <c r="L182" s="11"/>
      <c r="M182" s="11"/>
      <c r="N182" s="11"/>
      <c r="O182" s="12"/>
      <c r="P182" s="12"/>
    </row>
    <row r="183" spans="1:16" ht="20.25" customHeight="1" x14ac:dyDescent="0.25">
      <c r="A183" s="10"/>
      <c r="B183" s="4"/>
      <c r="C183" s="4"/>
      <c r="D183" s="4"/>
      <c r="E183" s="11"/>
      <c r="F183" s="12"/>
      <c r="I183" s="24"/>
      <c r="K183" s="10"/>
      <c r="L183" s="11"/>
      <c r="M183" s="11"/>
      <c r="N183" s="11"/>
      <c r="O183" s="12"/>
      <c r="P183" s="12"/>
    </row>
    <row r="184" spans="1:16" ht="20.25" customHeight="1" x14ac:dyDescent="0.25">
      <c r="A184" s="10"/>
      <c r="B184" s="4"/>
      <c r="C184" s="4"/>
      <c r="D184" s="4"/>
      <c r="E184" s="11"/>
      <c r="F184" s="12"/>
      <c r="I184" s="24"/>
      <c r="K184" s="10"/>
      <c r="L184" s="11"/>
      <c r="M184" s="11"/>
      <c r="N184" s="11"/>
      <c r="O184" s="12"/>
      <c r="P184" s="12"/>
    </row>
    <row r="185" spans="1:16" ht="20.25" customHeight="1" x14ac:dyDescent="0.25">
      <c r="A185" s="10"/>
      <c r="B185" s="4"/>
      <c r="C185" s="4"/>
      <c r="D185" s="4"/>
      <c r="E185" s="11"/>
      <c r="F185" s="12"/>
      <c r="I185" s="24"/>
      <c r="K185" s="10"/>
      <c r="L185" s="11"/>
      <c r="M185" s="11"/>
      <c r="N185" s="11"/>
      <c r="O185" s="12"/>
      <c r="P185" s="12"/>
    </row>
    <row r="186" spans="1:16" ht="20.25" customHeight="1" x14ac:dyDescent="0.25">
      <c r="A186" s="10"/>
      <c r="B186" s="4"/>
      <c r="C186" s="4"/>
      <c r="D186" s="4"/>
      <c r="E186" s="11"/>
      <c r="F186" s="12"/>
      <c r="I186" s="24"/>
      <c r="K186" s="10"/>
      <c r="L186" s="11"/>
      <c r="M186" s="11"/>
      <c r="N186" s="11"/>
      <c r="O186" s="12"/>
      <c r="P186" s="12"/>
    </row>
    <row r="187" spans="1:16" ht="20.25" customHeight="1" x14ac:dyDescent="0.25">
      <c r="A187" s="10"/>
      <c r="B187" s="4"/>
      <c r="C187" s="4"/>
      <c r="D187" s="4"/>
      <c r="E187" s="11"/>
      <c r="F187" s="12"/>
      <c r="I187" s="24"/>
      <c r="K187" s="10"/>
      <c r="L187" s="11"/>
      <c r="M187" s="11"/>
      <c r="N187" s="11"/>
      <c r="O187" s="12"/>
      <c r="P187" s="12"/>
    </row>
    <row r="188" spans="1:16" ht="20.25" customHeight="1" x14ac:dyDescent="0.25">
      <c r="A188" s="10"/>
      <c r="B188" s="4"/>
      <c r="C188" s="4"/>
      <c r="D188" s="4"/>
      <c r="E188" s="11"/>
      <c r="F188" s="12"/>
      <c r="I188" s="24"/>
      <c r="K188" s="10"/>
      <c r="L188" s="11"/>
      <c r="M188" s="11"/>
      <c r="N188" s="11"/>
      <c r="O188" s="12"/>
      <c r="P188" s="12"/>
    </row>
    <row r="189" spans="1:16" ht="20.25" customHeight="1" x14ac:dyDescent="0.25">
      <c r="A189" s="10"/>
      <c r="B189" s="4"/>
      <c r="C189" s="4"/>
      <c r="D189" s="4"/>
      <c r="E189" s="11"/>
      <c r="F189" s="12"/>
      <c r="I189" s="24"/>
      <c r="K189" s="10"/>
      <c r="L189" s="11"/>
      <c r="M189" s="11"/>
      <c r="N189" s="11"/>
      <c r="O189" s="12"/>
      <c r="P189" s="12"/>
    </row>
    <row r="190" spans="1:16" ht="20.25" customHeight="1" x14ac:dyDescent="0.25">
      <c r="A190" s="10"/>
      <c r="B190" s="4"/>
      <c r="C190" s="4"/>
      <c r="D190" s="4"/>
      <c r="E190" s="11"/>
      <c r="F190" s="12"/>
      <c r="I190" s="24"/>
      <c r="K190" s="10"/>
      <c r="L190" s="11"/>
      <c r="M190" s="11"/>
      <c r="N190" s="11"/>
      <c r="O190" s="12"/>
      <c r="P190" s="12"/>
    </row>
    <row r="191" spans="1:16" ht="20.25" customHeight="1" x14ac:dyDescent="0.25">
      <c r="A191" s="10"/>
      <c r="B191" s="4"/>
      <c r="C191" s="4"/>
      <c r="D191" s="4"/>
      <c r="E191" s="11"/>
      <c r="F191" s="12"/>
      <c r="I191" s="24"/>
      <c r="K191" s="10"/>
      <c r="L191" s="11"/>
      <c r="M191" s="11"/>
      <c r="N191" s="11"/>
      <c r="O191" s="12"/>
      <c r="P191" s="12"/>
    </row>
    <row r="192" spans="1:16" ht="20.25" customHeight="1" x14ac:dyDescent="0.25">
      <c r="A192" s="10"/>
      <c r="B192" s="4"/>
      <c r="C192" s="4"/>
      <c r="D192" s="4"/>
      <c r="E192" s="11"/>
      <c r="F192" s="12"/>
      <c r="I192" s="24"/>
      <c r="K192" s="10"/>
      <c r="L192" s="11"/>
      <c r="M192" s="11"/>
      <c r="N192" s="11"/>
      <c r="O192" s="12"/>
      <c r="P192" s="12"/>
    </row>
    <row r="193" spans="1:16" ht="20.25" customHeight="1" x14ac:dyDescent="0.25">
      <c r="A193" s="10"/>
      <c r="B193" s="4"/>
      <c r="C193" s="4"/>
      <c r="D193" s="4"/>
      <c r="E193" s="11"/>
      <c r="F193" s="12"/>
      <c r="I193" s="24"/>
      <c r="K193" s="10"/>
      <c r="L193" s="11"/>
      <c r="M193" s="11"/>
      <c r="N193" s="11"/>
      <c r="O193" s="12"/>
      <c r="P193" s="12"/>
    </row>
    <row r="194" spans="1:16" ht="20.25" customHeight="1" x14ac:dyDescent="0.25">
      <c r="A194" s="10"/>
      <c r="B194" s="4"/>
      <c r="C194" s="4"/>
      <c r="D194" s="4"/>
      <c r="E194" s="11"/>
      <c r="F194" s="12"/>
      <c r="I194" s="24"/>
      <c r="K194" s="10"/>
      <c r="L194" s="11"/>
      <c r="M194" s="11"/>
      <c r="N194" s="11"/>
      <c r="O194" s="12"/>
      <c r="P194" s="12"/>
    </row>
    <row r="195" spans="1:16" ht="20.25" customHeight="1" x14ac:dyDescent="0.25">
      <c r="A195" s="10"/>
      <c r="B195" s="4"/>
      <c r="C195" s="4"/>
      <c r="D195" s="4"/>
      <c r="E195" s="11"/>
      <c r="F195" s="12"/>
      <c r="I195" s="24"/>
      <c r="K195" s="10"/>
      <c r="L195" s="11"/>
      <c r="M195" s="11"/>
      <c r="N195" s="11"/>
      <c r="O195" s="12"/>
      <c r="P195" s="12"/>
    </row>
    <row r="196" spans="1:16" ht="20.25" customHeight="1" x14ac:dyDescent="0.25">
      <c r="A196" s="10"/>
      <c r="B196" s="4"/>
      <c r="C196" s="4"/>
      <c r="D196" s="4"/>
      <c r="E196" s="11"/>
      <c r="F196" s="12"/>
      <c r="I196" s="24"/>
      <c r="K196" s="10"/>
      <c r="L196" s="11"/>
      <c r="M196" s="11"/>
      <c r="N196" s="11"/>
      <c r="O196" s="12"/>
      <c r="P196" s="12"/>
    </row>
    <row r="197" spans="1:16" ht="20.25" customHeight="1" x14ac:dyDescent="0.25">
      <c r="A197" s="10"/>
      <c r="B197" s="4"/>
      <c r="C197" s="4"/>
      <c r="D197" s="4"/>
      <c r="E197" s="11"/>
      <c r="F197" s="12"/>
      <c r="I197" s="24"/>
      <c r="K197" s="10"/>
      <c r="L197" s="11"/>
      <c r="M197" s="11"/>
      <c r="N197" s="11"/>
      <c r="O197" s="12"/>
      <c r="P197" s="12"/>
    </row>
    <row r="198" spans="1:16" ht="20.25" customHeight="1" x14ac:dyDescent="0.25">
      <c r="A198" s="10"/>
      <c r="B198" s="4"/>
      <c r="C198" s="4"/>
      <c r="D198" s="4"/>
      <c r="E198" s="11"/>
      <c r="F198" s="12"/>
      <c r="I198" s="24"/>
      <c r="K198" s="10"/>
      <c r="L198" s="11"/>
      <c r="M198" s="11"/>
      <c r="N198" s="11"/>
      <c r="O198" s="12"/>
      <c r="P198" s="12"/>
    </row>
    <row r="199" spans="1:16" ht="20.25" customHeight="1" x14ac:dyDescent="0.25">
      <c r="A199" s="10"/>
      <c r="B199" s="4"/>
      <c r="C199" s="4"/>
      <c r="D199" s="4"/>
      <c r="E199" s="11"/>
      <c r="F199" s="12"/>
      <c r="I199" s="24"/>
      <c r="K199" s="10"/>
      <c r="L199" s="11"/>
      <c r="M199" s="11"/>
      <c r="N199" s="11"/>
      <c r="O199" s="12"/>
      <c r="P199" s="12"/>
    </row>
    <row r="200" spans="1:16" ht="20.25" customHeight="1" x14ac:dyDescent="0.25">
      <c r="A200" s="10"/>
      <c r="B200" s="4"/>
      <c r="C200" s="4"/>
      <c r="D200" s="4"/>
      <c r="E200" s="11"/>
      <c r="F200" s="12"/>
      <c r="I200" s="24"/>
      <c r="K200" s="10"/>
      <c r="L200" s="11"/>
      <c r="M200" s="11"/>
      <c r="N200" s="11"/>
      <c r="O200" s="12"/>
      <c r="P200" s="12"/>
    </row>
    <row r="201" spans="1:16" ht="20.25" customHeight="1" x14ac:dyDescent="0.25">
      <c r="A201" s="10"/>
      <c r="B201" s="4"/>
      <c r="C201" s="4"/>
      <c r="D201" s="4"/>
      <c r="E201" s="11"/>
      <c r="F201" s="12"/>
      <c r="I201" s="24"/>
      <c r="K201" s="10"/>
      <c r="L201" s="11"/>
      <c r="M201" s="11"/>
      <c r="N201" s="11"/>
      <c r="O201" s="12"/>
      <c r="P201" s="12"/>
    </row>
    <row r="202" spans="1:16" ht="20.25" customHeight="1" x14ac:dyDescent="0.25">
      <c r="A202" s="10"/>
      <c r="B202" s="4"/>
      <c r="C202" s="4"/>
      <c r="D202" s="4"/>
      <c r="E202" s="11"/>
      <c r="F202" s="12"/>
      <c r="I202" s="24"/>
      <c r="K202" s="10"/>
      <c r="L202" s="11"/>
      <c r="M202" s="11"/>
      <c r="N202" s="11"/>
      <c r="O202" s="12"/>
      <c r="P202" s="12"/>
    </row>
    <row r="203" spans="1:16" ht="20.25" customHeight="1" x14ac:dyDescent="0.25">
      <c r="A203" s="10"/>
      <c r="B203" s="4"/>
      <c r="C203" s="4"/>
      <c r="D203" s="4"/>
      <c r="E203" s="11"/>
      <c r="F203" s="12"/>
      <c r="I203" s="24"/>
      <c r="K203" s="10"/>
      <c r="L203" s="11"/>
      <c r="M203" s="11"/>
      <c r="N203" s="11"/>
      <c r="O203" s="12"/>
      <c r="P203" s="12"/>
    </row>
    <row r="204" spans="1:16" ht="20.25" customHeight="1" x14ac:dyDescent="0.25">
      <c r="A204" s="10"/>
      <c r="B204" s="4"/>
      <c r="C204" s="4"/>
      <c r="D204" s="4"/>
      <c r="E204" s="11"/>
      <c r="F204" s="12"/>
      <c r="I204" s="24"/>
      <c r="K204" s="10"/>
      <c r="L204" s="11"/>
      <c r="M204" s="11"/>
      <c r="N204" s="11"/>
      <c r="O204" s="12"/>
      <c r="P204" s="12"/>
    </row>
    <row r="205" spans="1:16" ht="20.25" customHeight="1" x14ac:dyDescent="0.25">
      <c r="A205" s="10"/>
      <c r="B205" s="4"/>
      <c r="C205" s="4"/>
      <c r="D205" s="4"/>
      <c r="E205" s="11"/>
      <c r="F205" s="12"/>
      <c r="I205" s="24"/>
      <c r="K205" s="10"/>
      <c r="L205" s="11"/>
      <c r="M205" s="11"/>
      <c r="N205" s="11"/>
      <c r="O205" s="12"/>
      <c r="P205" s="12"/>
    </row>
    <row r="206" spans="1:16" ht="20.25" customHeight="1" x14ac:dyDescent="0.25">
      <c r="A206" s="10"/>
      <c r="B206" s="4"/>
      <c r="C206" s="4"/>
      <c r="D206" s="4"/>
      <c r="E206" s="11"/>
      <c r="F206" s="12"/>
      <c r="I206" s="24"/>
      <c r="K206" s="10"/>
      <c r="L206" s="11"/>
      <c r="M206" s="11"/>
      <c r="N206" s="11"/>
      <c r="O206" s="12"/>
      <c r="P206" s="12"/>
    </row>
    <row r="207" spans="1:16" ht="20.25" customHeight="1" x14ac:dyDescent="0.25">
      <c r="A207" s="10"/>
      <c r="B207" s="4"/>
      <c r="C207" s="4"/>
      <c r="D207" s="4"/>
      <c r="E207" s="11"/>
      <c r="F207" s="12"/>
      <c r="I207" s="24"/>
      <c r="K207" s="10"/>
      <c r="L207" s="11"/>
      <c r="M207" s="11"/>
      <c r="N207" s="11"/>
      <c r="O207" s="12"/>
      <c r="P207" s="12"/>
    </row>
    <row r="208" spans="1:16" ht="20.25" customHeight="1" x14ac:dyDescent="0.25">
      <c r="A208" s="10"/>
      <c r="B208" s="4"/>
      <c r="C208" s="4"/>
      <c r="D208" s="4"/>
      <c r="E208" s="11"/>
      <c r="F208" s="12"/>
      <c r="I208" s="24"/>
      <c r="K208" s="10"/>
      <c r="L208" s="11"/>
      <c r="M208" s="11"/>
      <c r="N208" s="11"/>
      <c r="O208" s="12"/>
      <c r="P208" s="12"/>
    </row>
    <row r="209" spans="1:16" ht="20.25" customHeight="1" x14ac:dyDescent="0.25">
      <c r="A209" s="10"/>
      <c r="B209" s="4"/>
      <c r="C209" s="4"/>
      <c r="D209" s="4"/>
      <c r="E209" s="11"/>
      <c r="F209" s="12"/>
      <c r="I209" s="24"/>
      <c r="K209" s="10"/>
      <c r="L209" s="11"/>
      <c r="M209" s="11"/>
      <c r="N209" s="11"/>
      <c r="O209" s="12"/>
      <c r="P209" s="12"/>
    </row>
    <row r="210" spans="1:16" ht="20.25" customHeight="1" x14ac:dyDescent="0.25">
      <c r="A210" s="10"/>
      <c r="B210" s="4"/>
      <c r="C210" s="4"/>
      <c r="D210" s="4"/>
      <c r="E210" s="11"/>
      <c r="F210" s="12"/>
      <c r="I210" s="24"/>
      <c r="K210" s="10"/>
      <c r="L210" s="11"/>
      <c r="M210" s="11"/>
      <c r="N210" s="11"/>
      <c r="O210" s="12"/>
      <c r="P210" s="12"/>
    </row>
    <row r="211" spans="1:16" ht="20.25" customHeight="1" x14ac:dyDescent="0.25">
      <c r="A211" s="10"/>
      <c r="B211" s="4"/>
      <c r="C211" s="4"/>
      <c r="D211" s="4"/>
      <c r="E211" s="11"/>
      <c r="F211" s="12"/>
      <c r="I211" s="24"/>
      <c r="K211" s="10"/>
      <c r="L211" s="11"/>
      <c r="M211" s="11"/>
      <c r="N211" s="11"/>
      <c r="O211" s="12"/>
      <c r="P211" s="12"/>
    </row>
    <row r="212" spans="1:16" ht="18.75" customHeight="1" x14ac:dyDescent="0.25">
      <c r="A212" s="10"/>
      <c r="B212" s="4"/>
      <c r="C212" s="4"/>
      <c r="D212" s="4"/>
      <c r="E212" s="11"/>
      <c r="F212" s="11"/>
      <c r="K212" s="10"/>
      <c r="L212" s="11"/>
      <c r="M212" s="11"/>
      <c r="N212" s="11"/>
      <c r="O212" s="11"/>
      <c r="P212" s="2"/>
    </row>
    <row r="213" spans="1:16" ht="18.75" customHeight="1" x14ac:dyDescent="0.25">
      <c r="A213" s="10"/>
      <c r="B213" s="4"/>
      <c r="C213" s="4"/>
      <c r="D213" s="4"/>
      <c r="E213" s="11"/>
      <c r="F213" s="11"/>
      <c r="K213" s="10"/>
      <c r="L213" s="11"/>
      <c r="M213" s="11"/>
      <c r="N213" s="11"/>
      <c r="O213" s="11"/>
      <c r="P213" s="2"/>
    </row>
    <row r="214" spans="1:16" x14ac:dyDescent="0.25">
      <c r="P214" s="2"/>
    </row>
  </sheetData>
  <mergeCells count="80">
    <mergeCell ref="A17:K17"/>
    <mergeCell ref="A47:K47"/>
    <mergeCell ref="A69:K69"/>
    <mergeCell ref="A96:K96"/>
    <mergeCell ref="C8:D9"/>
    <mergeCell ref="E8:E9"/>
    <mergeCell ref="A16:D16"/>
    <mergeCell ref="A8:A9"/>
    <mergeCell ref="A1:D1"/>
    <mergeCell ref="A2:D2"/>
    <mergeCell ref="A4:J4"/>
    <mergeCell ref="A5:J5"/>
    <mergeCell ref="A6:K6"/>
    <mergeCell ref="A46:D46"/>
    <mergeCell ref="A33:A34"/>
    <mergeCell ref="B33:B34"/>
    <mergeCell ref="C33:D34"/>
    <mergeCell ref="E33:E34"/>
    <mergeCell ref="A75:C75"/>
    <mergeCell ref="D75:H75"/>
    <mergeCell ref="I75:K75"/>
    <mergeCell ref="A57:J57"/>
    <mergeCell ref="A58:J58"/>
    <mergeCell ref="A59:J59"/>
    <mergeCell ref="A61:A62"/>
    <mergeCell ref="B61:B62"/>
    <mergeCell ref="C61:D62"/>
    <mergeCell ref="E61:E62"/>
    <mergeCell ref="A68:D68"/>
    <mergeCell ref="A71:C71"/>
    <mergeCell ref="D71:H71"/>
    <mergeCell ref="I71:K71"/>
    <mergeCell ref="D72:H72"/>
    <mergeCell ref="I72:K72"/>
    <mergeCell ref="A79:D79"/>
    <mergeCell ref="A80:D80"/>
    <mergeCell ref="A82:J82"/>
    <mergeCell ref="A83:J83"/>
    <mergeCell ref="A84:J84"/>
    <mergeCell ref="A22:C22"/>
    <mergeCell ref="D22:H22"/>
    <mergeCell ref="I22:K22"/>
    <mergeCell ref="K8:K9"/>
    <mergeCell ref="K33:K34"/>
    <mergeCell ref="A18:C18"/>
    <mergeCell ref="D18:H18"/>
    <mergeCell ref="I18:K18"/>
    <mergeCell ref="D19:H19"/>
    <mergeCell ref="I19:K19"/>
    <mergeCell ref="A26:D26"/>
    <mergeCell ref="A27:D27"/>
    <mergeCell ref="A29:J29"/>
    <mergeCell ref="A30:J30"/>
    <mergeCell ref="A31:J31"/>
    <mergeCell ref="B8:B9"/>
    <mergeCell ref="K61:K62"/>
    <mergeCell ref="A48:C48"/>
    <mergeCell ref="D48:H48"/>
    <mergeCell ref="I48:K48"/>
    <mergeCell ref="D49:H49"/>
    <mergeCell ref="I49:K49"/>
    <mergeCell ref="A52:C52"/>
    <mergeCell ref="D52:H52"/>
    <mergeCell ref="I52:K52"/>
    <mergeCell ref="A54:D54"/>
    <mergeCell ref="A55:D55"/>
    <mergeCell ref="A102:C102"/>
    <mergeCell ref="D102:H102"/>
    <mergeCell ref="I102:K102"/>
    <mergeCell ref="K86:K87"/>
    <mergeCell ref="A95:D95"/>
    <mergeCell ref="A98:C98"/>
    <mergeCell ref="D98:H98"/>
    <mergeCell ref="I98:K98"/>
    <mergeCell ref="D99:H99"/>
    <mergeCell ref="I99:K99"/>
    <mergeCell ref="A86:A87"/>
    <mergeCell ref="B86:B87"/>
    <mergeCell ref="C86:D87"/>
    <mergeCell ref="E86:E87"/>
  </mergeCells>
  <pageMargins left="1.23" right="0.2" top="0.75" bottom="0.7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2"/>
  <sheetViews>
    <sheetView zoomScaleNormal="100" workbookViewId="0">
      <selection activeCell="E19" sqref="E19"/>
    </sheetView>
  </sheetViews>
  <sheetFormatPr defaultRowHeight="15.75" x14ac:dyDescent="0.25"/>
  <cols>
    <col min="1" max="1" width="4.28515625" style="1" customWidth="1"/>
    <col min="2" max="2" width="16.42578125" style="371" customWidth="1"/>
    <col min="3" max="3" width="17.28515625" style="2" customWidth="1"/>
    <col min="4" max="4" width="9.28515625" style="2" customWidth="1"/>
    <col min="5" max="5" width="13.28515625" style="1" customWidth="1"/>
    <col min="6" max="6" width="8.85546875" style="1" customWidth="1"/>
    <col min="7" max="7" width="8.140625" style="2" customWidth="1"/>
    <col min="8" max="8" width="11.28515625" style="2" customWidth="1"/>
    <col min="9" max="9" width="10.7109375" style="2" customWidth="1"/>
    <col min="10" max="10" width="13.5703125" style="2" customWidth="1"/>
    <col min="11" max="11" width="15.7109375" style="2" customWidth="1"/>
    <col min="12" max="12" width="10" style="1" customWidth="1"/>
    <col min="13" max="13" width="17.85546875" style="2" customWidth="1"/>
    <col min="14" max="15" width="4.7109375" style="2" customWidth="1"/>
    <col min="16" max="16" width="5.5703125" style="2" customWidth="1"/>
    <col min="17" max="17" width="5.5703125" customWidth="1"/>
    <col min="18" max="16384" width="9.140625" style="2"/>
  </cols>
  <sheetData>
    <row r="1" spans="1:17" customFormat="1" ht="17.25" customHeight="1" x14ac:dyDescent="0.3">
      <c r="A1" s="313" t="s">
        <v>410</v>
      </c>
      <c r="B1" s="313"/>
      <c r="C1" s="313"/>
      <c r="D1" s="313"/>
      <c r="E1" s="202"/>
      <c r="F1" s="32"/>
      <c r="I1" s="33"/>
    </row>
    <row r="2" spans="1:17" customFormat="1" ht="17.25" customHeight="1" x14ac:dyDescent="0.3">
      <c r="A2" s="314" t="s">
        <v>411</v>
      </c>
      <c r="B2" s="314"/>
      <c r="C2" s="314"/>
      <c r="D2" s="314"/>
      <c r="E2" s="200"/>
      <c r="F2" s="32"/>
      <c r="I2" s="33"/>
    </row>
    <row r="3" spans="1:17" customFormat="1" ht="6" customHeight="1" x14ac:dyDescent="0.3">
      <c r="A3" s="53"/>
      <c r="B3" s="364"/>
      <c r="C3" s="53"/>
      <c r="D3" s="53"/>
      <c r="E3" s="200"/>
      <c r="F3" s="32"/>
      <c r="I3" s="33"/>
    </row>
    <row r="4" spans="1:17" customFormat="1" ht="20.25" customHeight="1" x14ac:dyDescent="0.25">
      <c r="A4" s="314" t="s">
        <v>412</v>
      </c>
      <c r="B4" s="314"/>
      <c r="C4" s="314"/>
      <c r="D4" s="314"/>
      <c r="E4" s="314"/>
      <c r="F4" s="314"/>
      <c r="G4" s="314"/>
      <c r="H4" s="314"/>
      <c r="I4" s="314"/>
      <c r="J4" s="314"/>
    </row>
    <row r="5" spans="1:17" customFormat="1" ht="20.25" customHeight="1" x14ac:dyDescent="0.25">
      <c r="A5" s="314" t="s">
        <v>1358</v>
      </c>
      <c r="B5" s="314"/>
      <c r="C5" s="314"/>
      <c r="D5" s="314"/>
      <c r="E5" s="314"/>
      <c r="F5" s="314"/>
      <c r="G5" s="314"/>
      <c r="H5" s="314"/>
      <c r="I5" s="314"/>
      <c r="J5" s="314"/>
    </row>
    <row r="6" spans="1:17" s="56" customFormat="1" ht="20.25" customHeight="1" x14ac:dyDescent="0.25">
      <c r="A6" s="315" t="s">
        <v>813</v>
      </c>
      <c r="B6" s="315"/>
      <c r="C6" s="315"/>
      <c r="D6" s="315"/>
      <c r="E6" s="315"/>
      <c r="F6" s="315"/>
      <c r="G6" s="315"/>
      <c r="H6" s="315"/>
      <c r="I6" s="315"/>
      <c r="J6" s="315"/>
    </row>
    <row r="7" spans="1:17" customFormat="1" ht="10.5" customHeight="1" x14ac:dyDescent="0.25">
      <c r="A7" s="35"/>
      <c r="B7" s="365"/>
      <c r="C7" s="37"/>
      <c r="D7" s="38"/>
      <c r="E7" s="35"/>
      <c r="F7" s="39"/>
      <c r="G7" s="35"/>
      <c r="H7" s="37"/>
      <c r="I7" s="40"/>
    </row>
    <row r="8" spans="1:17" s="43" customFormat="1" ht="22.5" customHeight="1" x14ac:dyDescent="0.2">
      <c r="A8" s="310" t="s">
        <v>401</v>
      </c>
      <c r="B8" s="366" t="s">
        <v>413</v>
      </c>
      <c r="C8" s="306" t="s">
        <v>414</v>
      </c>
      <c r="D8" s="307"/>
      <c r="E8" s="310" t="s">
        <v>415</v>
      </c>
      <c r="F8" s="41" t="s">
        <v>416</v>
      </c>
      <c r="G8" s="41" t="s">
        <v>735</v>
      </c>
      <c r="H8" s="41" t="s">
        <v>417</v>
      </c>
      <c r="I8" s="41" t="s">
        <v>418</v>
      </c>
      <c r="J8" s="42" t="s">
        <v>419</v>
      </c>
      <c r="K8" s="310" t="s">
        <v>420</v>
      </c>
    </row>
    <row r="9" spans="1:17" s="43" customFormat="1" ht="22.5" customHeight="1" x14ac:dyDescent="0.2">
      <c r="A9" s="311"/>
      <c r="B9" s="367"/>
      <c r="C9" s="308"/>
      <c r="D9" s="309"/>
      <c r="E9" s="311"/>
      <c r="F9" s="44" t="s">
        <v>421</v>
      </c>
      <c r="G9" s="44" t="s">
        <v>709</v>
      </c>
      <c r="H9" s="44" t="s">
        <v>422</v>
      </c>
      <c r="I9" s="44" t="s">
        <v>423</v>
      </c>
      <c r="J9" s="45" t="s">
        <v>424</v>
      </c>
      <c r="K9" s="311"/>
    </row>
    <row r="10" spans="1:17" ht="21.75" customHeight="1" x14ac:dyDescent="0.25">
      <c r="A10" s="296">
        <v>1</v>
      </c>
      <c r="B10" s="351" t="s">
        <v>1223</v>
      </c>
      <c r="C10" s="227" t="s">
        <v>1224</v>
      </c>
      <c r="D10" s="230" t="s">
        <v>11</v>
      </c>
      <c r="E10" s="219" t="s">
        <v>1225</v>
      </c>
      <c r="F10" s="221">
        <v>3.2</v>
      </c>
      <c r="G10" s="222">
        <v>91</v>
      </c>
      <c r="H10" s="222" t="s">
        <v>404</v>
      </c>
      <c r="I10" s="247" t="s">
        <v>442</v>
      </c>
      <c r="J10" s="248">
        <v>1050000</v>
      </c>
      <c r="K10" s="304"/>
      <c r="L10" s="304"/>
      <c r="M10" s="219" t="s">
        <v>352</v>
      </c>
      <c r="N10" s="219">
        <v>15</v>
      </c>
      <c r="O10" s="219">
        <v>15</v>
      </c>
      <c r="P10" s="219">
        <v>15</v>
      </c>
      <c r="Q10" s="219">
        <v>8.0299999999999994</v>
      </c>
    </row>
    <row r="11" spans="1:17" ht="21.75" customHeight="1" x14ac:dyDescent="0.25">
      <c r="A11" s="297">
        <v>2</v>
      </c>
      <c r="B11" s="351" t="s">
        <v>345</v>
      </c>
      <c r="C11" s="227" t="s">
        <v>182</v>
      </c>
      <c r="D11" s="230" t="s">
        <v>53</v>
      </c>
      <c r="E11" s="219" t="s">
        <v>346</v>
      </c>
      <c r="F11" s="221">
        <v>3.4</v>
      </c>
      <c r="G11" s="222">
        <v>87</v>
      </c>
      <c r="H11" s="222" t="s">
        <v>468</v>
      </c>
      <c r="I11" s="250" t="s">
        <v>406</v>
      </c>
      <c r="J11" s="251">
        <v>960000</v>
      </c>
      <c r="K11" s="304"/>
      <c r="L11" s="304"/>
      <c r="M11" s="219" t="s">
        <v>352</v>
      </c>
      <c r="N11" s="219">
        <v>15</v>
      </c>
      <c r="O11" s="219">
        <v>15</v>
      </c>
      <c r="P11" s="219">
        <v>15</v>
      </c>
      <c r="Q11" s="219">
        <v>8.17</v>
      </c>
    </row>
    <row r="12" spans="1:17" ht="21.75" customHeight="1" x14ac:dyDescent="0.25">
      <c r="A12" s="297">
        <v>3</v>
      </c>
      <c r="B12" s="351" t="s">
        <v>1226</v>
      </c>
      <c r="C12" s="227" t="s">
        <v>3</v>
      </c>
      <c r="D12" s="230" t="s">
        <v>15</v>
      </c>
      <c r="E12" s="219" t="s">
        <v>1227</v>
      </c>
      <c r="F12" s="221">
        <v>3.33</v>
      </c>
      <c r="G12" s="222">
        <v>83</v>
      </c>
      <c r="H12" s="222" t="s">
        <v>468</v>
      </c>
      <c r="I12" s="247" t="s">
        <v>406</v>
      </c>
      <c r="J12" s="248">
        <v>960000</v>
      </c>
      <c r="K12" s="304"/>
      <c r="L12" s="304"/>
      <c r="M12" s="219" t="s">
        <v>352</v>
      </c>
      <c r="N12" s="219">
        <v>15</v>
      </c>
      <c r="O12" s="219">
        <v>15</v>
      </c>
      <c r="P12" s="219">
        <v>15</v>
      </c>
      <c r="Q12" s="219">
        <v>7.82</v>
      </c>
    </row>
    <row r="13" spans="1:17" ht="21.75" customHeight="1" x14ac:dyDescent="0.25">
      <c r="A13" s="297">
        <v>4</v>
      </c>
      <c r="B13" s="351" t="s">
        <v>1228</v>
      </c>
      <c r="C13" s="227" t="s">
        <v>1229</v>
      </c>
      <c r="D13" s="230" t="s">
        <v>445</v>
      </c>
      <c r="E13" s="219" t="s">
        <v>1230</v>
      </c>
      <c r="F13" s="221">
        <v>3.2</v>
      </c>
      <c r="G13" s="222">
        <v>88</v>
      </c>
      <c r="H13" s="222" t="s">
        <v>468</v>
      </c>
      <c r="I13" s="250" t="s">
        <v>406</v>
      </c>
      <c r="J13" s="251">
        <v>960000</v>
      </c>
      <c r="K13" s="304"/>
      <c r="L13" s="304"/>
      <c r="M13" s="219" t="s">
        <v>352</v>
      </c>
      <c r="N13" s="219">
        <v>15</v>
      </c>
      <c r="O13" s="219">
        <v>15</v>
      </c>
      <c r="P13" s="219">
        <v>15</v>
      </c>
      <c r="Q13" s="219">
        <v>7.97</v>
      </c>
    </row>
    <row r="14" spans="1:17" ht="21.75" customHeight="1" x14ac:dyDescent="0.25">
      <c r="A14" s="298">
        <v>5</v>
      </c>
      <c r="B14" s="351" t="s">
        <v>350</v>
      </c>
      <c r="C14" s="227" t="s">
        <v>31</v>
      </c>
      <c r="D14" s="230" t="s">
        <v>87</v>
      </c>
      <c r="E14" s="219" t="s">
        <v>351</v>
      </c>
      <c r="F14" s="221">
        <v>3.2</v>
      </c>
      <c r="G14" s="222">
        <v>86</v>
      </c>
      <c r="H14" s="222" t="s">
        <v>468</v>
      </c>
      <c r="I14" s="247" t="s">
        <v>406</v>
      </c>
      <c r="J14" s="248">
        <v>960000</v>
      </c>
      <c r="K14" s="305"/>
      <c r="L14" s="304"/>
      <c r="M14" s="219" t="s">
        <v>352</v>
      </c>
      <c r="N14" s="219">
        <v>15</v>
      </c>
      <c r="O14" s="219">
        <v>15</v>
      </c>
      <c r="P14" s="219">
        <v>15</v>
      </c>
      <c r="Q14" s="219">
        <v>8.09</v>
      </c>
    </row>
    <row r="15" spans="1:17" ht="26.25" customHeight="1" x14ac:dyDescent="0.25">
      <c r="A15" s="316" t="s">
        <v>425</v>
      </c>
      <c r="B15" s="317"/>
      <c r="C15" s="317"/>
      <c r="D15" s="318"/>
      <c r="E15" s="46"/>
      <c r="F15" s="47"/>
      <c r="G15" s="48"/>
      <c r="H15" s="48"/>
      <c r="I15" s="49"/>
      <c r="J15" s="50">
        <f>SUM(J10:J14)</f>
        <v>4890000</v>
      </c>
      <c r="K15" s="124"/>
      <c r="L15" s="290"/>
      <c r="M15" s="6"/>
      <c r="N15" s="6"/>
      <c r="O15" s="6"/>
      <c r="Q15" s="2"/>
    </row>
    <row r="16" spans="1:17" ht="32.25" customHeight="1" x14ac:dyDescent="0.25">
      <c r="A16" s="349" t="s">
        <v>1368</v>
      </c>
      <c r="B16" s="349"/>
      <c r="C16" s="349"/>
      <c r="D16" s="349"/>
      <c r="E16" s="349"/>
      <c r="F16" s="349"/>
      <c r="G16" s="349"/>
      <c r="H16" s="349"/>
      <c r="I16" s="349"/>
      <c r="J16" s="349"/>
      <c r="K16" s="349"/>
      <c r="L16" s="11"/>
      <c r="M16" s="11"/>
      <c r="N16" s="11"/>
      <c r="O16" s="11"/>
      <c r="Q16" s="2"/>
    </row>
    <row r="17" spans="1:11" s="30" customFormat="1" x14ac:dyDescent="0.25">
      <c r="A17" s="312" t="s">
        <v>426</v>
      </c>
      <c r="B17" s="312"/>
      <c r="C17" s="312"/>
      <c r="D17" s="312" t="s">
        <v>711</v>
      </c>
      <c r="E17" s="312"/>
      <c r="F17" s="312"/>
      <c r="G17" s="312"/>
      <c r="H17" s="312"/>
      <c r="I17" s="312" t="s">
        <v>427</v>
      </c>
      <c r="J17" s="312"/>
      <c r="K17" s="312"/>
    </row>
    <row r="18" spans="1:11" s="30" customFormat="1" ht="18.75" x14ac:dyDescent="0.3">
      <c r="A18" s="52"/>
      <c r="B18" s="368"/>
      <c r="C18" s="52"/>
      <c r="D18" s="312" t="s">
        <v>712</v>
      </c>
      <c r="E18" s="312"/>
      <c r="F18" s="312"/>
      <c r="G18" s="312"/>
      <c r="H18" s="312"/>
      <c r="I18" s="314" t="s">
        <v>428</v>
      </c>
      <c r="J18" s="314"/>
      <c r="K18" s="314"/>
    </row>
    <row r="19" spans="1:11" s="30" customFormat="1" ht="48.75" customHeight="1" x14ac:dyDescent="0.25">
      <c r="B19" s="368"/>
      <c r="D19" s="30" t="s">
        <v>429</v>
      </c>
      <c r="E19" s="202"/>
      <c r="F19" s="66"/>
    </row>
    <row r="20" spans="1:11" s="30" customFormat="1" x14ac:dyDescent="0.25">
      <c r="B20" s="368"/>
      <c r="E20" s="202"/>
      <c r="F20" s="66"/>
    </row>
    <row r="21" spans="1:11" s="30" customFormat="1" ht="17.25" customHeight="1" x14ac:dyDescent="0.25">
      <c r="A21" s="314" t="s">
        <v>430</v>
      </c>
      <c r="B21" s="314"/>
      <c r="C21" s="314"/>
      <c r="D21" s="314" t="s">
        <v>431</v>
      </c>
      <c r="E21" s="314"/>
      <c r="F21" s="314"/>
      <c r="G21" s="314"/>
      <c r="H21" s="314"/>
      <c r="I21" s="314" t="s">
        <v>432</v>
      </c>
      <c r="J21" s="314"/>
      <c r="K21" s="314"/>
    </row>
    <row r="22" spans="1:11" s="30" customFormat="1" x14ac:dyDescent="0.25">
      <c r="A22" s="67"/>
      <c r="B22" s="364"/>
      <c r="C22" s="67"/>
      <c r="D22" s="67"/>
      <c r="E22" s="200"/>
      <c r="F22" s="67"/>
      <c r="G22" s="67"/>
      <c r="H22" s="67"/>
      <c r="I22" s="67"/>
      <c r="J22" s="67"/>
    </row>
    <row r="23" spans="1:11" s="30" customFormat="1" x14ac:dyDescent="0.25">
      <c r="A23" s="200"/>
      <c r="B23" s="364"/>
      <c r="C23" s="200"/>
      <c r="D23" s="200"/>
      <c r="E23" s="200"/>
      <c r="F23" s="200"/>
      <c r="G23" s="200"/>
      <c r="H23" s="200"/>
      <c r="I23" s="200"/>
      <c r="J23" s="200"/>
    </row>
    <row r="24" spans="1:11" s="30" customFormat="1" x14ac:dyDescent="0.25">
      <c r="A24" s="200"/>
      <c r="B24" s="364"/>
      <c r="C24" s="200"/>
      <c r="D24" s="200"/>
      <c r="E24" s="200"/>
      <c r="F24" s="200"/>
      <c r="G24" s="200"/>
      <c r="H24" s="200"/>
      <c r="I24" s="200"/>
      <c r="J24" s="200"/>
    </row>
    <row r="25" spans="1:11" s="30" customFormat="1" x14ac:dyDescent="0.25">
      <c r="A25" s="200"/>
      <c r="B25" s="364"/>
      <c r="C25" s="200"/>
      <c r="D25" s="200"/>
      <c r="E25" s="200"/>
      <c r="F25" s="200"/>
      <c r="G25" s="200"/>
      <c r="H25" s="200"/>
      <c r="I25" s="200"/>
      <c r="J25" s="200"/>
    </row>
    <row r="26" spans="1:11" s="30" customFormat="1" x14ac:dyDescent="0.25">
      <c r="A26" s="200"/>
      <c r="B26" s="364"/>
      <c r="C26" s="200"/>
      <c r="D26" s="200"/>
      <c r="E26" s="200"/>
      <c r="F26" s="200"/>
      <c r="G26" s="200"/>
      <c r="H26" s="200"/>
      <c r="I26" s="200"/>
      <c r="J26" s="200"/>
    </row>
    <row r="27" spans="1:11" s="30" customFormat="1" x14ac:dyDescent="0.25">
      <c r="A27" s="200"/>
      <c r="B27" s="364"/>
      <c r="C27" s="200"/>
      <c r="D27" s="200"/>
      <c r="E27" s="200"/>
      <c r="F27" s="200"/>
      <c r="G27" s="200"/>
      <c r="H27" s="200"/>
      <c r="I27" s="200"/>
      <c r="J27" s="200"/>
    </row>
    <row r="28" spans="1:11" s="30" customFormat="1" x14ac:dyDescent="0.25">
      <c r="A28" s="200"/>
      <c r="B28" s="364"/>
      <c r="C28" s="200"/>
      <c r="D28" s="200"/>
      <c r="E28" s="200"/>
      <c r="F28" s="200"/>
      <c r="G28" s="200"/>
      <c r="H28" s="200"/>
      <c r="I28" s="200"/>
      <c r="J28" s="200"/>
    </row>
    <row r="29" spans="1:11" s="30" customFormat="1" x14ac:dyDescent="0.25">
      <c r="A29" s="200"/>
      <c r="B29" s="364"/>
      <c r="C29" s="200"/>
      <c r="D29" s="200"/>
      <c r="E29" s="200"/>
      <c r="F29" s="200"/>
      <c r="G29" s="200"/>
      <c r="H29" s="200"/>
      <c r="I29" s="200"/>
      <c r="J29" s="200"/>
    </row>
    <row r="30" spans="1:11" s="30" customFormat="1" x14ac:dyDescent="0.25">
      <c r="A30" s="200"/>
      <c r="B30" s="364"/>
      <c r="C30" s="200"/>
      <c r="D30" s="200"/>
      <c r="E30" s="200"/>
      <c r="F30" s="200"/>
      <c r="G30" s="200"/>
      <c r="H30" s="200"/>
      <c r="I30" s="200"/>
      <c r="J30" s="200"/>
    </row>
    <row r="31" spans="1:11" customFormat="1" ht="17.25" customHeight="1" x14ac:dyDescent="0.3">
      <c r="A31" s="313" t="s">
        <v>410</v>
      </c>
      <c r="B31" s="313"/>
      <c r="C31" s="313"/>
      <c r="D31" s="313"/>
      <c r="E31" s="202"/>
      <c r="F31" s="32"/>
      <c r="I31" s="33"/>
    </row>
    <row r="32" spans="1:11" customFormat="1" ht="17.25" customHeight="1" x14ac:dyDescent="0.3">
      <c r="A32" s="314" t="s">
        <v>411</v>
      </c>
      <c r="B32" s="314"/>
      <c r="C32" s="314"/>
      <c r="D32" s="314"/>
      <c r="E32" s="200"/>
      <c r="F32" s="32"/>
      <c r="I32" s="33"/>
    </row>
    <row r="33" spans="1:17" customFormat="1" ht="6" customHeight="1" x14ac:dyDescent="0.3">
      <c r="A33" s="53"/>
      <c r="B33" s="364"/>
      <c r="C33" s="53"/>
      <c r="D33" s="53"/>
      <c r="E33" s="200"/>
      <c r="F33" s="32"/>
      <c r="I33" s="33"/>
    </row>
    <row r="34" spans="1:17" customFormat="1" ht="20.25" customHeight="1" x14ac:dyDescent="0.25">
      <c r="A34" s="314" t="s">
        <v>412</v>
      </c>
      <c r="B34" s="314"/>
      <c r="C34" s="314"/>
      <c r="D34" s="314"/>
      <c r="E34" s="314"/>
      <c r="F34" s="314"/>
      <c r="G34" s="314"/>
      <c r="H34" s="314"/>
      <c r="I34" s="314"/>
      <c r="J34" s="314"/>
    </row>
    <row r="35" spans="1:17" customFormat="1" ht="20.25" customHeight="1" x14ac:dyDescent="0.25">
      <c r="A35" s="314" t="s">
        <v>1231</v>
      </c>
      <c r="B35" s="314"/>
      <c r="C35" s="314"/>
      <c r="D35" s="314"/>
      <c r="E35" s="314"/>
      <c r="F35" s="314"/>
      <c r="G35" s="314"/>
      <c r="H35" s="314"/>
      <c r="I35" s="314"/>
      <c r="J35" s="314"/>
    </row>
    <row r="36" spans="1:17" s="56" customFormat="1" ht="20.25" customHeight="1" x14ac:dyDescent="0.25">
      <c r="A36" s="315" t="s">
        <v>813</v>
      </c>
      <c r="B36" s="315"/>
      <c r="C36" s="315"/>
      <c r="D36" s="315"/>
      <c r="E36" s="315"/>
      <c r="F36" s="315"/>
      <c r="G36" s="315"/>
      <c r="H36" s="315"/>
      <c r="I36" s="315"/>
      <c r="J36" s="315"/>
    </row>
    <row r="37" spans="1:17" customFormat="1" ht="10.5" customHeight="1" x14ac:dyDescent="0.25">
      <c r="A37" s="35"/>
      <c r="B37" s="365"/>
      <c r="C37" s="37"/>
      <c r="D37" s="38"/>
      <c r="E37" s="35"/>
      <c r="F37" s="39"/>
      <c r="G37" s="35"/>
      <c r="H37" s="37"/>
      <c r="I37" s="40"/>
    </row>
    <row r="38" spans="1:17" s="43" customFormat="1" ht="22.5" customHeight="1" x14ac:dyDescent="0.2">
      <c r="A38" s="310" t="s">
        <v>401</v>
      </c>
      <c r="B38" s="366" t="s">
        <v>413</v>
      </c>
      <c r="C38" s="306" t="s">
        <v>414</v>
      </c>
      <c r="D38" s="307"/>
      <c r="E38" s="310" t="s">
        <v>415</v>
      </c>
      <c r="F38" s="41" t="s">
        <v>416</v>
      </c>
      <c r="G38" s="41" t="s">
        <v>735</v>
      </c>
      <c r="H38" s="41" t="s">
        <v>417</v>
      </c>
      <c r="I38" s="41" t="s">
        <v>418</v>
      </c>
      <c r="J38" s="42" t="s">
        <v>419</v>
      </c>
      <c r="K38" s="310" t="s">
        <v>420</v>
      </c>
    </row>
    <row r="39" spans="1:17" s="43" customFormat="1" ht="22.5" customHeight="1" x14ac:dyDescent="0.2">
      <c r="A39" s="311"/>
      <c r="B39" s="367"/>
      <c r="C39" s="308"/>
      <c r="D39" s="309"/>
      <c r="E39" s="311"/>
      <c r="F39" s="44" t="s">
        <v>421</v>
      </c>
      <c r="G39" s="44" t="s">
        <v>709</v>
      </c>
      <c r="H39" s="44" t="s">
        <v>422</v>
      </c>
      <c r="I39" s="44" t="s">
        <v>423</v>
      </c>
      <c r="J39" s="45" t="s">
        <v>424</v>
      </c>
      <c r="K39" s="311"/>
    </row>
    <row r="40" spans="1:17" ht="28.5" customHeight="1" x14ac:dyDescent="0.25">
      <c r="A40" s="363">
        <v>1</v>
      </c>
      <c r="B40" s="351" t="s">
        <v>354</v>
      </c>
      <c r="C40" s="227" t="s">
        <v>355</v>
      </c>
      <c r="D40" s="230" t="s">
        <v>11</v>
      </c>
      <c r="E40" s="219" t="s">
        <v>356</v>
      </c>
      <c r="F40" s="221">
        <v>3.2</v>
      </c>
      <c r="G40" s="222">
        <v>92</v>
      </c>
      <c r="H40" s="222" t="s">
        <v>404</v>
      </c>
      <c r="I40" s="247" t="s">
        <v>442</v>
      </c>
      <c r="J40" s="248">
        <v>1050000</v>
      </c>
      <c r="K40" s="304"/>
      <c r="L40" s="304"/>
      <c r="M40" s="219" t="s">
        <v>357</v>
      </c>
      <c r="N40" s="219">
        <v>15</v>
      </c>
      <c r="O40" s="219">
        <v>15</v>
      </c>
      <c r="P40" s="219">
        <v>15</v>
      </c>
      <c r="Q40" s="219">
        <v>7.75</v>
      </c>
    </row>
    <row r="41" spans="1:17" ht="28.5" customHeight="1" x14ac:dyDescent="0.25">
      <c r="A41" s="363">
        <v>2</v>
      </c>
      <c r="B41" s="351" t="s">
        <v>1232</v>
      </c>
      <c r="C41" s="227" t="s">
        <v>1233</v>
      </c>
      <c r="D41" s="230" t="s">
        <v>24</v>
      </c>
      <c r="E41" s="219" t="s">
        <v>1234</v>
      </c>
      <c r="F41" s="221">
        <v>3.2</v>
      </c>
      <c r="G41" s="222">
        <v>85</v>
      </c>
      <c r="H41" s="222" t="s">
        <v>468</v>
      </c>
      <c r="I41" s="250" t="s">
        <v>406</v>
      </c>
      <c r="J41" s="251">
        <v>960000</v>
      </c>
      <c r="K41" s="305"/>
      <c r="L41" s="304"/>
      <c r="M41" s="219" t="s">
        <v>357</v>
      </c>
      <c r="N41" s="219">
        <v>15</v>
      </c>
      <c r="O41" s="219">
        <v>15</v>
      </c>
      <c r="P41" s="219">
        <v>15</v>
      </c>
      <c r="Q41" s="219">
        <v>8.06</v>
      </c>
    </row>
    <row r="42" spans="1:17" ht="26.25" customHeight="1" x14ac:dyDescent="0.25">
      <c r="A42" s="316" t="s">
        <v>425</v>
      </c>
      <c r="B42" s="317"/>
      <c r="C42" s="317"/>
      <c r="D42" s="318"/>
      <c r="E42" s="46"/>
      <c r="F42" s="47"/>
      <c r="G42" s="48"/>
      <c r="H42" s="48"/>
      <c r="I42" s="49"/>
      <c r="J42" s="50">
        <f>SUM(J40:J41)</f>
        <v>2010000</v>
      </c>
      <c r="K42" s="124"/>
      <c r="L42" s="328"/>
      <c r="M42" s="6"/>
      <c r="N42" s="6"/>
      <c r="O42" s="6"/>
      <c r="Q42" s="2"/>
    </row>
    <row r="43" spans="1:17" ht="30" customHeight="1" x14ac:dyDescent="0.25">
      <c r="A43" s="349" t="s">
        <v>1367</v>
      </c>
      <c r="B43" s="349"/>
      <c r="C43" s="349"/>
      <c r="D43" s="349"/>
      <c r="E43" s="349"/>
      <c r="F43" s="349"/>
      <c r="G43" s="349"/>
      <c r="H43" s="349"/>
      <c r="I43" s="349"/>
      <c r="J43" s="349"/>
      <c r="K43" s="349"/>
      <c r="L43" s="11"/>
      <c r="M43" s="11"/>
      <c r="N43" s="11"/>
      <c r="O43" s="11"/>
      <c r="Q43" s="2"/>
    </row>
    <row r="44" spans="1:17" s="30" customFormat="1" ht="22.5" customHeight="1" x14ac:dyDescent="0.25">
      <c r="A44" s="312" t="s">
        <v>426</v>
      </c>
      <c r="B44" s="312"/>
      <c r="C44" s="312"/>
      <c r="D44" s="312" t="s">
        <v>711</v>
      </c>
      <c r="E44" s="312"/>
      <c r="F44" s="312"/>
      <c r="G44" s="312"/>
      <c r="H44" s="312"/>
      <c r="I44" s="312" t="s">
        <v>427</v>
      </c>
      <c r="J44" s="312"/>
      <c r="K44" s="312"/>
    </row>
    <row r="45" spans="1:17" s="30" customFormat="1" ht="22.5" customHeight="1" x14ac:dyDescent="0.3">
      <c r="A45" s="52"/>
      <c r="B45" s="368"/>
      <c r="C45" s="52"/>
      <c r="D45" s="312" t="s">
        <v>712</v>
      </c>
      <c r="E45" s="312"/>
      <c r="F45" s="312"/>
      <c r="G45" s="312"/>
      <c r="H45" s="312"/>
      <c r="I45" s="314" t="s">
        <v>428</v>
      </c>
      <c r="J45" s="314"/>
      <c r="K45" s="314"/>
    </row>
    <row r="46" spans="1:17" s="30" customFormat="1" ht="63.75" customHeight="1" x14ac:dyDescent="0.25">
      <c r="B46" s="368"/>
      <c r="D46" s="30" t="s">
        <v>429</v>
      </c>
      <c r="E46" s="202"/>
      <c r="F46" s="66"/>
    </row>
    <row r="47" spans="1:17" s="30" customFormat="1" x14ac:dyDescent="0.25">
      <c r="B47" s="368"/>
      <c r="E47" s="202"/>
      <c r="F47" s="66"/>
    </row>
    <row r="48" spans="1:17" s="30" customFormat="1" ht="17.25" customHeight="1" x14ac:dyDescent="0.25">
      <c r="A48" s="314" t="s">
        <v>430</v>
      </c>
      <c r="B48" s="314"/>
      <c r="C48" s="314"/>
      <c r="D48" s="314" t="s">
        <v>431</v>
      </c>
      <c r="E48" s="314"/>
      <c r="F48" s="314"/>
      <c r="G48" s="314"/>
      <c r="H48" s="314"/>
      <c r="I48" s="314" t="s">
        <v>432</v>
      </c>
      <c r="J48" s="314"/>
      <c r="K48" s="314"/>
    </row>
    <row r="49" spans="1:10" s="30" customFormat="1" x14ac:dyDescent="0.25">
      <c r="A49" s="53"/>
      <c r="B49" s="364"/>
      <c r="C49" s="53"/>
      <c r="D49" s="53"/>
      <c r="E49" s="200"/>
      <c r="F49" s="53"/>
      <c r="G49" s="53"/>
      <c r="H49" s="53"/>
      <c r="I49" s="53"/>
      <c r="J49" s="53"/>
    </row>
    <row r="50" spans="1:10" s="30" customFormat="1" x14ac:dyDescent="0.25">
      <c r="A50" s="53"/>
      <c r="B50" s="364"/>
      <c r="C50" s="53"/>
      <c r="D50" s="53"/>
      <c r="E50" s="200"/>
      <c r="F50" s="53"/>
      <c r="G50" s="53"/>
      <c r="H50" s="53"/>
      <c r="I50" s="53"/>
      <c r="J50" s="53"/>
    </row>
    <row r="51" spans="1:10" s="30" customFormat="1" x14ac:dyDescent="0.25">
      <c r="A51" s="53"/>
      <c r="B51" s="364"/>
      <c r="C51" s="53"/>
      <c r="D51" s="53"/>
      <c r="E51" s="200"/>
      <c r="F51" s="53"/>
      <c r="G51" s="53"/>
      <c r="H51" s="53"/>
      <c r="I51" s="53"/>
      <c r="J51" s="53"/>
    </row>
    <row r="52" spans="1:10" s="30" customFormat="1" x14ac:dyDescent="0.25">
      <c r="A52" s="53"/>
      <c r="B52" s="364"/>
      <c r="C52" s="53"/>
      <c r="D52" s="53"/>
      <c r="E52" s="200"/>
      <c r="F52" s="53"/>
      <c r="G52" s="53"/>
      <c r="H52" s="53"/>
      <c r="I52" s="53"/>
      <c r="J52" s="53"/>
    </row>
    <row r="53" spans="1:10" s="30" customFormat="1" x14ac:dyDescent="0.25">
      <c r="A53" s="53"/>
      <c r="B53" s="364"/>
      <c r="C53" s="53"/>
      <c r="D53" s="53"/>
      <c r="E53" s="200"/>
      <c r="F53" s="53"/>
      <c r="G53" s="53"/>
      <c r="H53" s="53"/>
      <c r="I53" s="53"/>
      <c r="J53" s="53"/>
    </row>
    <row r="54" spans="1:10" s="30" customFormat="1" x14ac:dyDescent="0.25">
      <c r="A54" s="53"/>
      <c r="B54" s="364"/>
      <c r="C54" s="53"/>
      <c r="D54" s="53"/>
      <c r="E54" s="200"/>
      <c r="F54" s="53"/>
      <c r="G54" s="53"/>
      <c r="H54" s="53"/>
      <c r="I54" s="53"/>
      <c r="J54" s="53"/>
    </row>
    <row r="55" spans="1:10" s="30" customFormat="1" x14ac:dyDescent="0.25">
      <c r="A55" s="53"/>
      <c r="B55" s="364"/>
      <c r="C55" s="53"/>
      <c r="D55" s="53"/>
      <c r="E55" s="200"/>
      <c r="F55" s="53"/>
      <c r="G55" s="53"/>
      <c r="H55" s="53"/>
      <c r="I55" s="53"/>
      <c r="J55" s="53"/>
    </row>
    <row r="56" spans="1:10" s="30" customFormat="1" x14ac:dyDescent="0.25">
      <c r="A56" s="53"/>
      <c r="B56" s="364"/>
      <c r="C56" s="53"/>
      <c r="D56" s="53"/>
      <c r="E56" s="200"/>
      <c r="F56" s="53"/>
      <c r="G56" s="53"/>
      <c r="H56" s="53"/>
      <c r="I56" s="53"/>
      <c r="J56" s="53"/>
    </row>
    <row r="57" spans="1:10" s="30" customFormat="1" x14ac:dyDescent="0.25">
      <c r="A57" s="53"/>
      <c r="B57" s="364"/>
      <c r="C57" s="53"/>
      <c r="D57" s="53"/>
      <c r="E57" s="200"/>
      <c r="F57" s="53"/>
      <c r="G57" s="53"/>
      <c r="H57" s="53"/>
      <c r="I57" s="53"/>
      <c r="J57" s="53"/>
    </row>
    <row r="58" spans="1:10" customFormat="1" ht="17.25" customHeight="1" x14ac:dyDescent="0.3">
      <c r="A58" s="313" t="s">
        <v>410</v>
      </c>
      <c r="B58" s="313"/>
      <c r="C58" s="313"/>
      <c r="D58" s="313"/>
      <c r="E58" s="202"/>
      <c r="F58" s="32"/>
      <c r="I58" s="33"/>
    </row>
    <row r="59" spans="1:10" customFormat="1" ht="17.25" customHeight="1" x14ac:dyDescent="0.3">
      <c r="A59" s="314" t="s">
        <v>411</v>
      </c>
      <c r="B59" s="314"/>
      <c r="C59" s="314"/>
      <c r="D59" s="314"/>
      <c r="E59" s="200"/>
      <c r="F59" s="32"/>
      <c r="I59" s="33"/>
    </row>
    <row r="60" spans="1:10" customFormat="1" ht="6" customHeight="1" x14ac:dyDescent="0.3">
      <c r="A60" s="53"/>
      <c r="B60" s="364"/>
      <c r="C60" s="53"/>
      <c r="D60" s="53"/>
      <c r="E60" s="200"/>
      <c r="F60" s="32"/>
      <c r="I60" s="33"/>
    </row>
    <row r="61" spans="1:10" customFormat="1" ht="20.25" customHeight="1" x14ac:dyDescent="0.25">
      <c r="A61" s="314" t="s">
        <v>412</v>
      </c>
      <c r="B61" s="314"/>
      <c r="C61" s="314"/>
      <c r="D61" s="314"/>
      <c r="E61" s="314"/>
      <c r="F61" s="314"/>
      <c r="G61" s="314"/>
      <c r="H61" s="314"/>
      <c r="I61" s="314"/>
      <c r="J61" s="314"/>
    </row>
    <row r="62" spans="1:10" customFormat="1" ht="20.25" customHeight="1" x14ac:dyDescent="0.25">
      <c r="A62" s="314" t="s">
        <v>1235</v>
      </c>
      <c r="B62" s="314"/>
      <c r="C62" s="314"/>
      <c r="D62" s="314"/>
      <c r="E62" s="314"/>
      <c r="F62" s="314"/>
      <c r="G62" s="314"/>
      <c r="H62" s="314"/>
      <c r="I62" s="314"/>
      <c r="J62" s="314"/>
    </row>
    <row r="63" spans="1:10" s="56" customFormat="1" ht="20.25" customHeight="1" x14ac:dyDescent="0.25">
      <c r="A63" s="315" t="s">
        <v>813</v>
      </c>
      <c r="B63" s="315"/>
      <c r="C63" s="315"/>
      <c r="D63" s="315"/>
      <c r="E63" s="315"/>
      <c r="F63" s="315"/>
      <c r="G63" s="315"/>
      <c r="H63" s="315"/>
      <c r="I63" s="315"/>
      <c r="J63" s="315"/>
    </row>
    <row r="64" spans="1:10" customFormat="1" ht="10.5" customHeight="1" x14ac:dyDescent="0.25">
      <c r="A64" s="35"/>
      <c r="B64" s="365"/>
      <c r="C64" s="37"/>
      <c r="D64" s="38"/>
      <c r="E64" s="35"/>
      <c r="F64" s="39"/>
      <c r="G64" s="35"/>
      <c r="H64" s="37"/>
      <c r="I64" s="40"/>
    </row>
    <row r="65" spans="1:17" s="43" customFormat="1" ht="22.5" customHeight="1" x14ac:dyDescent="0.2">
      <c r="A65" s="310" t="s">
        <v>401</v>
      </c>
      <c r="B65" s="366" t="s">
        <v>413</v>
      </c>
      <c r="C65" s="306" t="s">
        <v>414</v>
      </c>
      <c r="D65" s="307"/>
      <c r="E65" s="310" t="s">
        <v>415</v>
      </c>
      <c r="F65" s="41" t="s">
        <v>416</v>
      </c>
      <c r="G65" s="41" t="s">
        <v>735</v>
      </c>
      <c r="H65" s="41" t="s">
        <v>417</v>
      </c>
      <c r="I65" s="41" t="s">
        <v>418</v>
      </c>
      <c r="J65" s="42" t="s">
        <v>419</v>
      </c>
      <c r="K65" s="310" t="s">
        <v>420</v>
      </c>
    </row>
    <row r="66" spans="1:17" s="43" customFormat="1" ht="22.5" customHeight="1" x14ac:dyDescent="0.2">
      <c r="A66" s="311"/>
      <c r="B66" s="367"/>
      <c r="C66" s="308"/>
      <c r="D66" s="309"/>
      <c r="E66" s="311"/>
      <c r="F66" s="44" t="s">
        <v>421</v>
      </c>
      <c r="G66" s="44" t="s">
        <v>709</v>
      </c>
      <c r="H66" s="44" t="s">
        <v>422</v>
      </c>
      <c r="I66" s="44" t="s">
        <v>423</v>
      </c>
      <c r="J66" s="45" t="s">
        <v>424</v>
      </c>
      <c r="K66" s="311"/>
    </row>
    <row r="67" spans="1:17" ht="39" customHeight="1" x14ac:dyDescent="0.25">
      <c r="A67" s="1">
        <v>1</v>
      </c>
      <c r="B67" s="369" t="s">
        <v>402</v>
      </c>
      <c r="C67" s="257" t="s">
        <v>38</v>
      </c>
      <c r="D67" s="258" t="s">
        <v>71</v>
      </c>
      <c r="E67" s="245" t="s">
        <v>403</v>
      </c>
      <c r="F67" s="252">
        <v>3.23</v>
      </c>
      <c r="G67" s="249">
        <v>88</v>
      </c>
      <c r="H67" s="249" t="s">
        <v>468</v>
      </c>
      <c r="I67" s="247" t="s">
        <v>406</v>
      </c>
      <c r="J67" s="248">
        <v>960000</v>
      </c>
      <c r="K67" s="327"/>
      <c r="L67" s="327"/>
      <c r="M67" s="245" t="s">
        <v>359</v>
      </c>
      <c r="N67" s="245">
        <v>15</v>
      </c>
      <c r="O67" s="245">
        <v>13</v>
      </c>
      <c r="P67" s="245">
        <v>13</v>
      </c>
      <c r="Q67" s="245">
        <v>8.15</v>
      </c>
    </row>
    <row r="68" spans="1:17" ht="39" customHeight="1" x14ac:dyDescent="0.25">
      <c r="A68" s="1">
        <v>2</v>
      </c>
      <c r="B68" s="369" t="s">
        <v>1236</v>
      </c>
      <c r="C68" s="257" t="s">
        <v>776</v>
      </c>
      <c r="D68" s="258" t="s">
        <v>56</v>
      </c>
      <c r="E68" s="245" t="s">
        <v>1237</v>
      </c>
      <c r="F68" s="252">
        <v>3.23</v>
      </c>
      <c r="G68" s="249">
        <v>88</v>
      </c>
      <c r="H68" s="249" t="s">
        <v>468</v>
      </c>
      <c r="I68" s="250" t="s">
        <v>406</v>
      </c>
      <c r="J68" s="251">
        <v>960000</v>
      </c>
      <c r="K68" s="305"/>
      <c r="L68" s="327"/>
      <c r="M68" s="245" t="s">
        <v>359</v>
      </c>
      <c r="N68" s="245">
        <v>15</v>
      </c>
      <c r="O68" s="245">
        <v>13</v>
      </c>
      <c r="P68" s="245">
        <v>13</v>
      </c>
      <c r="Q68" s="245">
        <v>7.54</v>
      </c>
    </row>
    <row r="69" spans="1:17" ht="26.25" customHeight="1" x14ac:dyDescent="0.25">
      <c r="A69" s="316" t="s">
        <v>425</v>
      </c>
      <c r="B69" s="317"/>
      <c r="C69" s="317"/>
      <c r="D69" s="318"/>
      <c r="E69" s="46"/>
      <c r="F69" s="47"/>
      <c r="G69" s="48"/>
      <c r="H69" s="48"/>
      <c r="I69" s="49"/>
      <c r="J69" s="50">
        <f>SUM(J67:J68)</f>
        <v>1920000</v>
      </c>
      <c r="K69" s="124"/>
      <c r="L69" s="328"/>
      <c r="M69" s="6"/>
      <c r="N69" s="6"/>
      <c r="O69" s="6"/>
      <c r="Q69" s="2"/>
    </row>
    <row r="70" spans="1:17" ht="42.75" customHeight="1" x14ac:dyDescent="0.25">
      <c r="A70" s="349" t="s">
        <v>1366</v>
      </c>
      <c r="B70" s="349"/>
      <c r="C70" s="349"/>
      <c r="D70" s="349"/>
      <c r="E70" s="349"/>
      <c r="F70" s="349"/>
      <c r="G70" s="349"/>
      <c r="H70" s="349"/>
      <c r="I70" s="349"/>
      <c r="J70" s="349"/>
      <c r="K70" s="349"/>
      <c r="L70" s="11"/>
      <c r="M70" s="11"/>
      <c r="N70" s="11"/>
      <c r="O70" s="11"/>
      <c r="Q70" s="2"/>
    </row>
    <row r="71" spans="1:17" s="30" customFormat="1" x14ac:dyDescent="0.25">
      <c r="A71" s="312" t="s">
        <v>426</v>
      </c>
      <c r="B71" s="312"/>
      <c r="C71" s="312"/>
      <c r="D71" s="312" t="s">
        <v>711</v>
      </c>
      <c r="E71" s="312"/>
      <c r="F71" s="312"/>
      <c r="G71" s="312"/>
      <c r="H71" s="312"/>
      <c r="I71" s="312" t="s">
        <v>427</v>
      </c>
      <c r="J71" s="312"/>
      <c r="K71" s="312"/>
    </row>
    <row r="72" spans="1:17" s="30" customFormat="1" ht="18.75" x14ac:dyDescent="0.3">
      <c r="A72" s="52"/>
      <c r="B72" s="368"/>
      <c r="C72" s="52"/>
      <c r="D72" s="312" t="s">
        <v>712</v>
      </c>
      <c r="E72" s="312"/>
      <c r="F72" s="312"/>
      <c r="G72" s="312"/>
      <c r="H72" s="312"/>
      <c r="I72" s="314" t="s">
        <v>428</v>
      </c>
      <c r="J72" s="314"/>
      <c r="K72" s="314"/>
    </row>
    <row r="73" spans="1:17" s="30" customFormat="1" ht="69" customHeight="1" x14ac:dyDescent="0.25">
      <c r="B73" s="368"/>
      <c r="D73" s="30" t="s">
        <v>429</v>
      </c>
      <c r="E73" s="202"/>
      <c r="F73" s="66"/>
    </row>
    <row r="74" spans="1:17" s="30" customFormat="1" x14ac:dyDescent="0.25">
      <c r="B74" s="368"/>
      <c r="E74" s="202"/>
      <c r="F74" s="66"/>
    </row>
    <row r="75" spans="1:17" s="30" customFormat="1" ht="17.25" customHeight="1" x14ac:dyDescent="0.25">
      <c r="A75" s="314" t="s">
        <v>430</v>
      </c>
      <c r="B75" s="314"/>
      <c r="C75" s="314"/>
      <c r="D75" s="314" t="s">
        <v>431</v>
      </c>
      <c r="E75" s="314"/>
      <c r="F75" s="314"/>
      <c r="G75" s="314"/>
      <c r="H75" s="314"/>
      <c r="I75" s="314" t="s">
        <v>432</v>
      </c>
      <c r="J75" s="314"/>
      <c r="K75" s="314"/>
    </row>
    <row r="76" spans="1:17" s="30" customFormat="1" x14ac:dyDescent="0.25">
      <c r="A76" s="53"/>
      <c r="B76" s="364"/>
      <c r="C76" s="53"/>
      <c r="D76" s="53"/>
      <c r="E76" s="200"/>
      <c r="F76" s="53"/>
      <c r="G76" s="53"/>
      <c r="H76" s="53"/>
      <c r="I76" s="53"/>
      <c r="J76" s="53"/>
    </row>
    <row r="77" spans="1:17" s="30" customFormat="1" x14ac:dyDescent="0.25">
      <c r="A77" s="53"/>
      <c r="B77" s="364"/>
      <c r="C77" s="53"/>
      <c r="D77" s="53"/>
      <c r="E77" s="200"/>
      <c r="F77" s="53"/>
      <c r="G77" s="53"/>
      <c r="H77" s="53"/>
      <c r="I77" s="53"/>
      <c r="J77" s="53"/>
    </row>
    <row r="78" spans="1:17" s="30" customFormat="1" x14ac:dyDescent="0.25">
      <c r="A78" s="53"/>
      <c r="B78" s="364"/>
      <c r="C78" s="53"/>
      <c r="D78" s="53"/>
      <c r="E78" s="200"/>
      <c r="F78" s="53"/>
      <c r="G78" s="53"/>
      <c r="H78" s="53"/>
      <c r="I78" s="53"/>
      <c r="J78" s="53"/>
    </row>
    <row r="79" spans="1:17" s="30" customFormat="1" x14ac:dyDescent="0.25">
      <c r="A79" s="53"/>
      <c r="B79" s="364"/>
      <c r="C79" s="53"/>
      <c r="D79" s="53"/>
      <c r="E79" s="200"/>
      <c r="F79" s="53"/>
      <c r="G79" s="53"/>
      <c r="H79" s="53"/>
      <c r="I79" s="53"/>
      <c r="J79" s="53"/>
    </row>
    <row r="80" spans="1:17" s="30" customFormat="1" x14ac:dyDescent="0.25">
      <c r="A80" s="53"/>
      <c r="B80" s="364"/>
      <c r="C80" s="53"/>
      <c r="D80" s="53"/>
      <c r="E80" s="200"/>
      <c r="F80" s="53"/>
      <c r="G80" s="53"/>
      <c r="H80" s="53"/>
      <c r="I80" s="53"/>
      <c r="J80" s="53"/>
    </row>
    <row r="81" spans="1:17" s="30" customFormat="1" x14ac:dyDescent="0.25">
      <c r="A81" s="53"/>
      <c r="B81" s="364"/>
      <c r="C81" s="53"/>
      <c r="D81" s="53"/>
      <c r="E81" s="200"/>
      <c r="F81" s="53"/>
      <c r="G81" s="53"/>
      <c r="H81" s="53"/>
      <c r="I81" s="53"/>
      <c r="J81" s="53"/>
    </row>
    <row r="82" spans="1:17" s="30" customFormat="1" x14ac:dyDescent="0.25">
      <c r="A82" s="53"/>
      <c r="B82" s="364"/>
      <c r="C82" s="53"/>
      <c r="D82" s="53"/>
      <c r="E82" s="200"/>
      <c r="F82" s="53"/>
      <c r="G82" s="53"/>
      <c r="H82" s="53"/>
      <c r="I82" s="53"/>
      <c r="J82" s="53"/>
    </row>
    <row r="83" spans="1:17" s="30" customFormat="1" x14ac:dyDescent="0.25">
      <c r="A83" s="53"/>
      <c r="B83" s="364"/>
      <c r="C83" s="53"/>
      <c r="D83" s="53"/>
      <c r="E83" s="200"/>
      <c r="F83" s="53"/>
      <c r="G83" s="53"/>
      <c r="H83" s="53"/>
      <c r="I83" s="53"/>
      <c r="J83" s="53"/>
    </row>
    <row r="84" spans="1:17" customFormat="1" ht="17.25" customHeight="1" x14ac:dyDescent="0.3">
      <c r="A84" s="313" t="s">
        <v>410</v>
      </c>
      <c r="B84" s="313"/>
      <c r="C84" s="313"/>
      <c r="D84" s="313"/>
      <c r="E84" s="202"/>
      <c r="F84" s="32"/>
      <c r="I84" s="33"/>
    </row>
    <row r="85" spans="1:17" customFormat="1" ht="17.25" customHeight="1" x14ac:dyDescent="0.3">
      <c r="A85" s="314" t="s">
        <v>411</v>
      </c>
      <c r="B85" s="314"/>
      <c r="C85" s="314"/>
      <c r="D85" s="314"/>
      <c r="E85" s="200"/>
      <c r="F85" s="32"/>
      <c r="I85" s="33"/>
    </row>
    <row r="86" spans="1:17" customFormat="1" ht="6" customHeight="1" x14ac:dyDescent="0.3">
      <c r="A86" s="53"/>
      <c r="B86" s="364"/>
      <c r="C86" s="53"/>
      <c r="D86" s="53"/>
      <c r="E86" s="200"/>
      <c r="F86" s="32"/>
      <c r="I86" s="33"/>
    </row>
    <row r="87" spans="1:17" customFormat="1" ht="20.25" customHeight="1" x14ac:dyDescent="0.25">
      <c r="A87" s="314" t="s">
        <v>412</v>
      </c>
      <c r="B87" s="314"/>
      <c r="C87" s="314"/>
      <c r="D87" s="314"/>
      <c r="E87" s="314"/>
      <c r="F87" s="314"/>
      <c r="G87" s="314"/>
      <c r="H87" s="314"/>
      <c r="I87" s="314"/>
      <c r="J87" s="314"/>
    </row>
    <row r="88" spans="1:17" customFormat="1" ht="20.25" customHeight="1" x14ac:dyDescent="0.25">
      <c r="A88" s="314" t="s">
        <v>1238</v>
      </c>
      <c r="B88" s="314"/>
      <c r="C88" s="314"/>
      <c r="D88" s="314"/>
      <c r="E88" s="314"/>
      <c r="F88" s="314"/>
      <c r="G88" s="314"/>
      <c r="H88" s="314"/>
      <c r="I88" s="314"/>
      <c r="J88" s="314"/>
    </row>
    <row r="89" spans="1:17" s="56" customFormat="1" ht="20.25" customHeight="1" x14ac:dyDescent="0.25">
      <c r="A89" s="315" t="s">
        <v>813</v>
      </c>
      <c r="B89" s="315"/>
      <c r="C89" s="315"/>
      <c r="D89" s="315"/>
      <c r="E89" s="315"/>
      <c r="F89" s="315"/>
      <c r="G89" s="315"/>
      <c r="H89" s="315"/>
      <c r="I89" s="315"/>
      <c r="J89" s="315"/>
    </row>
    <row r="90" spans="1:17" customFormat="1" ht="10.5" customHeight="1" x14ac:dyDescent="0.25">
      <c r="A90" s="35"/>
      <c r="B90" s="365"/>
      <c r="C90" s="37"/>
      <c r="D90" s="38"/>
      <c r="E90" s="35"/>
      <c r="F90" s="39"/>
      <c r="G90" s="35"/>
      <c r="H90" s="37"/>
      <c r="I90" s="40"/>
    </row>
    <row r="91" spans="1:17" s="43" customFormat="1" ht="22.5" customHeight="1" x14ac:dyDescent="0.2">
      <c r="A91" s="310" t="s">
        <v>401</v>
      </c>
      <c r="B91" s="366" t="s">
        <v>413</v>
      </c>
      <c r="C91" s="306" t="s">
        <v>414</v>
      </c>
      <c r="D91" s="307"/>
      <c r="E91" s="310" t="s">
        <v>415</v>
      </c>
      <c r="F91" s="41" t="s">
        <v>416</v>
      </c>
      <c r="G91" s="41" t="s">
        <v>735</v>
      </c>
      <c r="H91" s="41" t="s">
        <v>417</v>
      </c>
      <c r="I91" s="41" t="s">
        <v>418</v>
      </c>
      <c r="J91" s="42" t="s">
        <v>419</v>
      </c>
      <c r="K91" s="310" t="s">
        <v>420</v>
      </c>
    </row>
    <row r="92" spans="1:17" s="43" customFormat="1" ht="22.5" customHeight="1" x14ac:dyDescent="0.2">
      <c r="A92" s="311"/>
      <c r="B92" s="367"/>
      <c r="C92" s="308"/>
      <c r="D92" s="309"/>
      <c r="E92" s="311"/>
      <c r="F92" s="44" t="s">
        <v>421</v>
      </c>
      <c r="G92" s="44" t="s">
        <v>709</v>
      </c>
      <c r="H92" s="44" t="s">
        <v>422</v>
      </c>
      <c r="I92" s="44" t="s">
        <v>423</v>
      </c>
      <c r="J92" s="45" t="s">
        <v>424</v>
      </c>
      <c r="K92" s="311"/>
    </row>
    <row r="93" spans="1:17" ht="19.5" customHeight="1" x14ac:dyDescent="0.25">
      <c r="A93" s="1">
        <v>1</v>
      </c>
      <c r="B93" s="369" t="s">
        <v>360</v>
      </c>
      <c r="C93" s="257" t="s">
        <v>3</v>
      </c>
      <c r="D93" s="258" t="s">
        <v>358</v>
      </c>
      <c r="E93" s="245" t="s">
        <v>361</v>
      </c>
      <c r="F93" s="252">
        <v>3.85</v>
      </c>
      <c r="G93" s="249">
        <v>90</v>
      </c>
      <c r="H93" s="249" t="s">
        <v>404</v>
      </c>
      <c r="I93" s="250" t="s">
        <v>442</v>
      </c>
      <c r="J93" s="251">
        <v>1050000</v>
      </c>
      <c r="K93" s="327"/>
      <c r="L93" s="327"/>
      <c r="M93" s="245" t="s">
        <v>364</v>
      </c>
      <c r="N93" s="245">
        <v>15</v>
      </c>
      <c r="O93" s="245">
        <v>13</v>
      </c>
      <c r="P93" s="245">
        <v>13</v>
      </c>
      <c r="Q93" s="245">
        <v>8.44</v>
      </c>
    </row>
    <row r="94" spans="1:17" ht="19.5" customHeight="1" x14ac:dyDescent="0.25">
      <c r="A94" s="1">
        <v>2</v>
      </c>
      <c r="B94" s="369" t="s">
        <v>1239</v>
      </c>
      <c r="C94" s="257" t="s">
        <v>47</v>
      </c>
      <c r="D94" s="258" t="s">
        <v>15</v>
      </c>
      <c r="E94" s="245" t="s">
        <v>1240</v>
      </c>
      <c r="F94" s="252">
        <v>3.38</v>
      </c>
      <c r="G94" s="249">
        <v>90</v>
      </c>
      <c r="H94" s="249" t="s">
        <v>404</v>
      </c>
      <c r="I94" s="247" t="s">
        <v>442</v>
      </c>
      <c r="J94" s="248">
        <v>1050000</v>
      </c>
      <c r="K94" s="327"/>
      <c r="L94" s="327"/>
      <c r="M94" s="245" t="s">
        <v>364</v>
      </c>
      <c r="N94" s="245">
        <v>16</v>
      </c>
      <c r="O94" s="245">
        <v>13</v>
      </c>
      <c r="P94" s="245">
        <v>13</v>
      </c>
      <c r="Q94" s="245">
        <v>8.01</v>
      </c>
    </row>
    <row r="95" spans="1:17" ht="19.5" customHeight="1" x14ac:dyDescent="0.25">
      <c r="A95" s="1">
        <v>3</v>
      </c>
      <c r="B95" s="369" t="s">
        <v>362</v>
      </c>
      <c r="C95" s="257" t="s">
        <v>104</v>
      </c>
      <c r="D95" s="258" t="s">
        <v>99</v>
      </c>
      <c r="E95" s="245" t="s">
        <v>363</v>
      </c>
      <c r="F95" s="252">
        <v>3.38</v>
      </c>
      <c r="G95" s="249">
        <v>90</v>
      </c>
      <c r="H95" s="249" t="s">
        <v>404</v>
      </c>
      <c r="I95" s="250" t="s">
        <v>442</v>
      </c>
      <c r="J95" s="251">
        <v>1050000</v>
      </c>
      <c r="K95" s="305"/>
      <c r="L95" s="327"/>
      <c r="M95" s="245" t="s">
        <v>364</v>
      </c>
      <c r="N95" s="245">
        <v>15</v>
      </c>
      <c r="O95" s="245">
        <v>13</v>
      </c>
      <c r="P95" s="245">
        <v>13</v>
      </c>
      <c r="Q95" s="245">
        <v>8.34</v>
      </c>
    </row>
    <row r="96" spans="1:17" ht="26.25" customHeight="1" x14ac:dyDescent="0.25">
      <c r="A96" s="316" t="s">
        <v>425</v>
      </c>
      <c r="B96" s="317"/>
      <c r="C96" s="317"/>
      <c r="D96" s="318"/>
      <c r="E96" s="46"/>
      <c r="F96" s="47"/>
      <c r="G96" s="48"/>
      <c r="H96" s="48"/>
      <c r="I96" s="49"/>
      <c r="J96" s="50">
        <f>SUM(J93:J95)</f>
        <v>3150000</v>
      </c>
      <c r="K96" s="124"/>
      <c r="L96" s="328"/>
      <c r="M96" s="6"/>
      <c r="N96" s="6"/>
      <c r="O96" s="6"/>
      <c r="Q96" s="2"/>
    </row>
    <row r="97" spans="1:17" ht="36.75" customHeight="1" x14ac:dyDescent="0.25">
      <c r="A97" s="349" t="s">
        <v>1365</v>
      </c>
      <c r="B97" s="349"/>
      <c r="C97" s="349"/>
      <c r="D97" s="349"/>
      <c r="E97" s="349"/>
      <c r="F97" s="349"/>
      <c r="G97" s="349"/>
      <c r="H97" s="349"/>
      <c r="I97" s="349"/>
      <c r="J97" s="349"/>
      <c r="K97" s="349"/>
      <c r="L97" s="11"/>
      <c r="M97" s="11"/>
      <c r="N97" s="11"/>
      <c r="O97" s="11"/>
      <c r="Q97" s="2"/>
    </row>
    <row r="98" spans="1:17" s="30" customFormat="1" ht="26.25" customHeight="1" x14ac:dyDescent="0.25">
      <c r="A98" s="312" t="s">
        <v>426</v>
      </c>
      <c r="B98" s="312"/>
      <c r="C98" s="312"/>
      <c r="D98" s="312" t="s">
        <v>711</v>
      </c>
      <c r="E98" s="312"/>
      <c r="F98" s="312"/>
      <c r="G98" s="312"/>
      <c r="H98" s="312"/>
      <c r="I98" s="312" t="s">
        <v>427</v>
      </c>
      <c r="J98" s="312"/>
      <c r="K98" s="312"/>
    </row>
    <row r="99" spans="1:17" s="30" customFormat="1" ht="26.25" customHeight="1" x14ac:dyDescent="0.3">
      <c r="A99" s="52"/>
      <c r="B99" s="368"/>
      <c r="C99" s="52"/>
      <c r="D99" s="312" t="s">
        <v>712</v>
      </c>
      <c r="E99" s="312"/>
      <c r="F99" s="312"/>
      <c r="G99" s="312"/>
      <c r="H99" s="312"/>
      <c r="I99" s="314" t="s">
        <v>428</v>
      </c>
      <c r="J99" s="314"/>
      <c r="K99" s="314"/>
    </row>
    <row r="100" spans="1:17" s="30" customFormat="1" ht="64.5" customHeight="1" x14ac:dyDescent="0.25">
      <c r="B100" s="368"/>
      <c r="D100" s="30" t="s">
        <v>429</v>
      </c>
      <c r="E100" s="202"/>
      <c r="F100" s="66"/>
    </row>
    <row r="101" spans="1:17" s="30" customFormat="1" x14ac:dyDescent="0.25">
      <c r="B101" s="368"/>
      <c r="E101" s="202"/>
      <c r="F101" s="66"/>
    </row>
    <row r="102" spans="1:17" s="30" customFormat="1" ht="17.25" customHeight="1" x14ac:dyDescent="0.25">
      <c r="A102" s="314" t="s">
        <v>430</v>
      </c>
      <c r="B102" s="314"/>
      <c r="C102" s="314"/>
      <c r="D102" s="314" t="s">
        <v>431</v>
      </c>
      <c r="E102" s="314"/>
      <c r="F102" s="314"/>
      <c r="G102" s="314"/>
      <c r="H102" s="314"/>
      <c r="I102" s="314" t="s">
        <v>432</v>
      </c>
      <c r="J102" s="314"/>
      <c r="K102" s="314"/>
    </row>
    <row r="103" spans="1:17" s="30" customFormat="1" x14ac:dyDescent="0.25">
      <c r="A103" s="53"/>
      <c r="B103" s="364"/>
      <c r="C103" s="53"/>
      <c r="D103" s="53"/>
      <c r="E103" s="200"/>
      <c r="F103" s="53"/>
      <c r="G103" s="53"/>
      <c r="H103" s="53"/>
      <c r="I103" s="53"/>
      <c r="J103" s="53"/>
    </row>
    <row r="104" spans="1:17" s="30" customFormat="1" x14ac:dyDescent="0.25">
      <c r="A104" s="53"/>
      <c r="B104" s="364"/>
      <c r="C104" s="53"/>
      <c r="D104" s="53"/>
      <c r="E104" s="200"/>
      <c r="F104" s="53"/>
      <c r="G104" s="53"/>
      <c r="H104" s="53"/>
      <c r="I104" s="53"/>
      <c r="J104" s="53"/>
    </row>
    <row r="105" spans="1:17" s="30" customFormat="1" x14ac:dyDescent="0.25">
      <c r="A105" s="53"/>
      <c r="B105" s="364"/>
      <c r="C105" s="53"/>
      <c r="D105" s="53"/>
      <c r="E105" s="200"/>
      <c r="F105" s="53"/>
      <c r="G105" s="53"/>
      <c r="H105" s="53"/>
      <c r="I105" s="53"/>
      <c r="J105" s="53"/>
    </row>
    <row r="106" spans="1:17" s="30" customFormat="1" x14ac:dyDescent="0.25">
      <c r="A106" s="53"/>
      <c r="B106" s="364"/>
      <c r="C106" s="53"/>
      <c r="D106" s="53"/>
      <c r="E106" s="200"/>
      <c r="F106" s="53"/>
      <c r="G106" s="53"/>
      <c r="H106" s="53"/>
      <c r="I106" s="53"/>
      <c r="J106" s="53"/>
    </row>
    <row r="107" spans="1:17" s="30" customFormat="1" x14ac:dyDescent="0.25">
      <c r="A107" s="53"/>
      <c r="B107" s="364"/>
      <c r="C107" s="53"/>
      <c r="D107" s="53"/>
      <c r="E107" s="200"/>
      <c r="F107" s="53"/>
      <c r="G107" s="53"/>
      <c r="H107" s="53"/>
      <c r="I107" s="53"/>
      <c r="J107" s="53"/>
    </row>
    <row r="108" spans="1:17" s="30" customFormat="1" x14ac:dyDescent="0.25">
      <c r="A108" s="53"/>
      <c r="B108" s="364"/>
      <c r="C108" s="53"/>
      <c r="D108" s="53"/>
      <c r="E108" s="200"/>
      <c r="F108" s="53"/>
      <c r="G108" s="53"/>
      <c r="H108" s="53"/>
      <c r="I108" s="53"/>
      <c r="J108" s="53"/>
    </row>
    <row r="109" spans="1:17" s="30" customFormat="1" x14ac:dyDescent="0.25">
      <c r="A109" s="53"/>
      <c r="B109" s="364"/>
      <c r="C109" s="53"/>
      <c r="D109" s="53"/>
      <c r="E109" s="200"/>
      <c r="F109" s="53"/>
      <c r="G109" s="53"/>
      <c r="H109" s="53"/>
      <c r="I109" s="53"/>
      <c r="J109" s="53"/>
    </row>
    <row r="110" spans="1:17" s="30" customFormat="1" x14ac:dyDescent="0.25">
      <c r="A110" s="53"/>
      <c r="B110" s="364"/>
      <c r="C110" s="53"/>
      <c r="D110" s="53"/>
      <c r="E110" s="200"/>
      <c r="F110" s="53"/>
      <c r="G110" s="53"/>
      <c r="H110" s="53"/>
      <c r="I110" s="53"/>
      <c r="J110" s="53"/>
    </row>
    <row r="111" spans="1:17" s="30" customFormat="1" x14ac:dyDescent="0.25">
      <c r="A111" s="53"/>
      <c r="B111" s="364"/>
      <c r="C111" s="53"/>
      <c r="D111" s="53"/>
      <c r="E111" s="200"/>
      <c r="F111" s="53"/>
      <c r="G111" s="53"/>
      <c r="H111" s="53"/>
      <c r="I111" s="53"/>
      <c r="J111" s="53"/>
    </row>
    <row r="112" spans="1:17" customFormat="1" ht="17.25" customHeight="1" x14ac:dyDescent="0.3">
      <c r="A112" s="313" t="s">
        <v>410</v>
      </c>
      <c r="B112" s="313"/>
      <c r="C112" s="313"/>
      <c r="D112" s="313"/>
      <c r="E112" s="202"/>
      <c r="F112" s="32"/>
      <c r="I112" s="33"/>
    </row>
    <row r="113" spans="1:17" customFormat="1" ht="17.25" customHeight="1" x14ac:dyDescent="0.3">
      <c r="A113" s="314" t="s">
        <v>411</v>
      </c>
      <c r="B113" s="314"/>
      <c r="C113" s="314"/>
      <c r="D113" s="314"/>
      <c r="E113" s="200"/>
      <c r="F113" s="32"/>
      <c r="I113" s="33"/>
    </row>
    <row r="114" spans="1:17" customFormat="1" ht="6" customHeight="1" x14ac:dyDescent="0.3">
      <c r="A114" s="53"/>
      <c r="B114" s="364"/>
      <c r="C114" s="53"/>
      <c r="D114" s="53"/>
      <c r="E114" s="200"/>
      <c r="F114" s="32"/>
      <c r="I114" s="33"/>
    </row>
    <row r="115" spans="1:17" customFormat="1" ht="23.25" customHeight="1" x14ac:dyDescent="0.25">
      <c r="A115" s="314" t="s">
        <v>412</v>
      </c>
      <c r="B115" s="314"/>
      <c r="C115" s="314"/>
      <c r="D115" s="314"/>
      <c r="E115" s="314"/>
      <c r="F115" s="314"/>
      <c r="G115" s="314"/>
      <c r="H115" s="314"/>
      <c r="I115" s="314"/>
      <c r="J115" s="314"/>
    </row>
    <row r="116" spans="1:17" customFormat="1" ht="23.25" customHeight="1" x14ac:dyDescent="0.25">
      <c r="A116" s="314" t="s">
        <v>1241</v>
      </c>
      <c r="B116" s="314"/>
      <c r="C116" s="314"/>
      <c r="D116" s="314"/>
      <c r="E116" s="314"/>
      <c r="F116" s="314"/>
      <c r="G116" s="314"/>
      <c r="H116" s="314"/>
      <c r="I116" s="314"/>
      <c r="J116" s="314"/>
    </row>
    <row r="117" spans="1:17" s="56" customFormat="1" ht="23.25" customHeight="1" x14ac:dyDescent="0.25">
      <c r="A117" s="315" t="s">
        <v>813</v>
      </c>
      <c r="B117" s="315"/>
      <c r="C117" s="315"/>
      <c r="D117" s="315"/>
      <c r="E117" s="315"/>
      <c r="F117" s="315"/>
      <c r="G117" s="315"/>
      <c r="H117" s="315"/>
      <c r="I117" s="315"/>
      <c r="J117" s="315"/>
    </row>
    <row r="118" spans="1:17" customFormat="1" ht="10.5" customHeight="1" x14ac:dyDescent="0.25">
      <c r="A118" s="35"/>
      <c r="B118" s="365"/>
      <c r="C118" s="37"/>
      <c r="D118" s="38"/>
      <c r="E118" s="35"/>
      <c r="F118" s="39"/>
      <c r="G118" s="35"/>
      <c r="H118" s="37"/>
      <c r="I118" s="40"/>
    </row>
    <row r="119" spans="1:17" s="43" customFormat="1" ht="18" customHeight="1" x14ac:dyDescent="0.2">
      <c r="A119" s="310" t="s">
        <v>401</v>
      </c>
      <c r="B119" s="366" t="s">
        <v>413</v>
      </c>
      <c r="C119" s="306" t="s">
        <v>414</v>
      </c>
      <c r="D119" s="307"/>
      <c r="E119" s="310" t="s">
        <v>415</v>
      </c>
      <c r="F119" s="41" t="s">
        <v>416</v>
      </c>
      <c r="G119" s="41" t="s">
        <v>735</v>
      </c>
      <c r="H119" s="41" t="s">
        <v>417</v>
      </c>
      <c r="I119" s="41" t="s">
        <v>418</v>
      </c>
      <c r="J119" s="42" t="s">
        <v>419</v>
      </c>
      <c r="K119" s="310" t="s">
        <v>420</v>
      </c>
    </row>
    <row r="120" spans="1:17" s="43" customFormat="1" ht="18" customHeight="1" x14ac:dyDescent="0.2">
      <c r="A120" s="311"/>
      <c r="B120" s="367"/>
      <c r="C120" s="308"/>
      <c r="D120" s="309"/>
      <c r="E120" s="311"/>
      <c r="F120" s="44" t="s">
        <v>421</v>
      </c>
      <c r="G120" s="44" t="s">
        <v>709</v>
      </c>
      <c r="H120" s="44" t="s">
        <v>422</v>
      </c>
      <c r="I120" s="44" t="s">
        <v>423</v>
      </c>
      <c r="J120" s="45" t="s">
        <v>424</v>
      </c>
      <c r="K120" s="311"/>
    </row>
    <row r="121" spans="1:17" ht="20.25" customHeight="1" x14ac:dyDescent="0.25">
      <c r="A121" s="1">
        <v>1</v>
      </c>
      <c r="B121" s="369" t="s">
        <v>365</v>
      </c>
      <c r="C121" s="257" t="s">
        <v>47</v>
      </c>
      <c r="D121" s="258" t="s">
        <v>75</v>
      </c>
      <c r="E121" s="245" t="s">
        <v>366</v>
      </c>
      <c r="F121" s="252">
        <v>3.84</v>
      </c>
      <c r="G121" s="245">
        <v>90</v>
      </c>
      <c r="H121" s="249" t="s">
        <v>404</v>
      </c>
      <c r="I121" s="247" t="s">
        <v>442</v>
      </c>
      <c r="J121" s="248">
        <v>1050000</v>
      </c>
      <c r="K121" s="327"/>
      <c r="L121" s="327"/>
      <c r="M121" s="245" t="s">
        <v>377</v>
      </c>
      <c r="N121" s="245">
        <v>19</v>
      </c>
      <c r="O121" s="245">
        <v>19</v>
      </c>
      <c r="P121" s="245">
        <v>19</v>
      </c>
      <c r="Q121" s="245">
        <v>8.83</v>
      </c>
    </row>
    <row r="122" spans="1:17" ht="20.25" customHeight="1" x14ac:dyDescent="0.25">
      <c r="A122" s="1">
        <v>2</v>
      </c>
      <c r="B122" s="369" t="s">
        <v>1242</v>
      </c>
      <c r="C122" s="257" t="s">
        <v>1243</v>
      </c>
      <c r="D122" s="258" t="s">
        <v>8</v>
      </c>
      <c r="E122" s="245" t="s">
        <v>1244</v>
      </c>
      <c r="F122" s="252">
        <v>3.84</v>
      </c>
      <c r="G122" s="245">
        <v>90</v>
      </c>
      <c r="H122" s="249" t="s">
        <v>404</v>
      </c>
      <c r="I122" s="250" t="s">
        <v>442</v>
      </c>
      <c r="J122" s="251">
        <v>1050000</v>
      </c>
      <c r="K122" s="327"/>
      <c r="L122" s="327"/>
      <c r="M122" s="245" t="s">
        <v>377</v>
      </c>
      <c r="N122" s="245">
        <v>19</v>
      </c>
      <c r="O122" s="245">
        <v>19</v>
      </c>
      <c r="P122" s="245">
        <v>19</v>
      </c>
      <c r="Q122" s="245">
        <v>8.74</v>
      </c>
    </row>
    <row r="123" spans="1:17" ht="20.25" customHeight="1" x14ac:dyDescent="0.25">
      <c r="A123" s="1">
        <v>3</v>
      </c>
      <c r="B123" s="369" t="s">
        <v>368</v>
      </c>
      <c r="C123" s="257" t="s">
        <v>369</v>
      </c>
      <c r="D123" s="258" t="s">
        <v>13</v>
      </c>
      <c r="E123" s="245" t="s">
        <v>370</v>
      </c>
      <c r="F123" s="252">
        <v>3.68</v>
      </c>
      <c r="G123" s="245">
        <v>90</v>
      </c>
      <c r="H123" s="249" t="s">
        <v>404</v>
      </c>
      <c r="I123" s="247" t="s">
        <v>442</v>
      </c>
      <c r="J123" s="248">
        <v>1050000</v>
      </c>
      <c r="K123" s="327"/>
      <c r="L123" s="327"/>
      <c r="M123" s="245" t="s">
        <v>377</v>
      </c>
      <c r="N123" s="245">
        <v>19</v>
      </c>
      <c r="O123" s="245">
        <v>19</v>
      </c>
      <c r="P123" s="245">
        <v>19</v>
      </c>
      <c r="Q123" s="245">
        <v>8.35</v>
      </c>
    </row>
    <row r="124" spans="1:17" ht="20.25" customHeight="1" x14ac:dyDescent="0.25">
      <c r="A124" s="1">
        <v>4</v>
      </c>
      <c r="B124" s="369" t="s">
        <v>1245</v>
      </c>
      <c r="C124" s="257" t="s">
        <v>1246</v>
      </c>
      <c r="D124" s="258" t="s">
        <v>893</v>
      </c>
      <c r="E124" s="245" t="s">
        <v>1247</v>
      </c>
      <c r="F124" s="252">
        <v>3.37</v>
      </c>
      <c r="G124" s="249">
        <v>94</v>
      </c>
      <c r="H124" s="249" t="s">
        <v>404</v>
      </c>
      <c r="I124" s="250" t="s">
        <v>442</v>
      </c>
      <c r="J124" s="251">
        <v>1050000</v>
      </c>
      <c r="K124" s="327"/>
      <c r="L124" s="327"/>
      <c r="M124" s="245" t="s">
        <v>377</v>
      </c>
      <c r="N124" s="245">
        <v>19</v>
      </c>
      <c r="O124" s="245">
        <v>19</v>
      </c>
      <c r="P124" s="245">
        <v>19</v>
      </c>
      <c r="Q124" s="245">
        <v>8.19</v>
      </c>
    </row>
    <row r="125" spans="1:17" ht="20.25" customHeight="1" x14ac:dyDescent="0.25">
      <c r="A125" s="1">
        <v>5</v>
      </c>
      <c r="B125" s="369" t="s">
        <v>1248</v>
      </c>
      <c r="C125" s="257" t="s">
        <v>1249</v>
      </c>
      <c r="D125" s="258" t="s">
        <v>811</v>
      </c>
      <c r="E125" s="245" t="s">
        <v>1250</v>
      </c>
      <c r="F125" s="252">
        <v>3.21</v>
      </c>
      <c r="G125" s="249">
        <v>95</v>
      </c>
      <c r="H125" s="249" t="s">
        <v>404</v>
      </c>
      <c r="I125" s="247" t="s">
        <v>442</v>
      </c>
      <c r="J125" s="248">
        <v>1050000</v>
      </c>
      <c r="K125" s="327"/>
      <c r="L125" s="327"/>
      <c r="M125" s="245" t="s">
        <v>377</v>
      </c>
      <c r="N125" s="245">
        <v>19</v>
      </c>
      <c r="O125" s="245">
        <v>19</v>
      </c>
      <c r="P125" s="245">
        <v>19</v>
      </c>
      <c r="Q125" s="245">
        <v>7.73</v>
      </c>
    </row>
    <row r="126" spans="1:17" ht="20.25" customHeight="1" x14ac:dyDescent="0.25">
      <c r="A126" s="1">
        <v>6</v>
      </c>
      <c r="B126" s="369" t="s">
        <v>1251</v>
      </c>
      <c r="C126" s="257" t="s">
        <v>42</v>
      </c>
      <c r="D126" s="258" t="s">
        <v>22</v>
      </c>
      <c r="E126" s="245" t="s">
        <v>1252</v>
      </c>
      <c r="F126" s="252">
        <v>3.53</v>
      </c>
      <c r="G126" s="249">
        <v>85</v>
      </c>
      <c r="H126" s="249" t="s">
        <v>468</v>
      </c>
      <c r="I126" s="250" t="s">
        <v>406</v>
      </c>
      <c r="J126" s="251">
        <v>960000</v>
      </c>
      <c r="K126" s="327"/>
      <c r="L126" s="327"/>
      <c r="M126" s="245" t="s">
        <v>377</v>
      </c>
      <c r="N126" s="245">
        <v>19</v>
      </c>
      <c r="O126" s="245">
        <v>19</v>
      </c>
      <c r="P126" s="245">
        <v>19</v>
      </c>
      <c r="Q126" s="245">
        <v>8.51</v>
      </c>
    </row>
    <row r="127" spans="1:17" ht="20.25" customHeight="1" x14ac:dyDescent="0.25">
      <c r="A127" s="1">
        <v>7</v>
      </c>
      <c r="B127" s="369" t="s">
        <v>1253</v>
      </c>
      <c r="C127" s="257" t="s">
        <v>42</v>
      </c>
      <c r="D127" s="258" t="s">
        <v>16</v>
      </c>
      <c r="E127" s="245" t="s">
        <v>382</v>
      </c>
      <c r="F127" s="252">
        <v>3.42</v>
      </c>
      <c r="G127" s="249">
        <v>87</v>
      </c>
      <c r="H127" s="249" t="s">
        <v>468</v>
      </c>
      <c r="I127" s="247" t="s">
        <v>406</v>
      </c>
      <c r="J127" s="248">
        <v>960000</v>
      </c>
      <c r="K127" s="327"/>
      <c r="L127" s="327"/>
      <c r="M127" s="245" t="s">
        <v>377</v>
      </c>
      <c r="N127" s="245">
        <v>19</v>
      </c>
      <c r="O127" s="245">
        <v>19</v>
      </c>
      <c r="P127" s="245">
        <v>19</v>
      </c>
      <c r="Q127" s="245">
        <v>8.0299999999999994</v>
      </c>
    </row>
    <row r="128" spans="1:17" ht="20.25" customHeight="1" x14ac:dyDescent="0.25">
      <c r="A128" s="1">
        <v>8</v>
      </c>
      <c r="B128" s="369" t="s">
        <v>1254</v>
      </c>
      <c r="C128" s="257" t="s">
        <v>39</v>
      </c>
      <c r="D128" s="258" t="s">
        <v>184</v>
      </c>
      <c r="E128" s="245" t="s">
        <v>1255</v>
      </c>
      <c r="F128" s="252">
        <v>3.37</v>
      </c>
      <c r="G128" s="249">
        <v>84</v>
      </c>
      <c r="H128" s="249" t="s">
        <v>468</v>
      </c>
      <c r="I128" s="250" t="s">
        <v>406</v>
      </c>
      <c r="J128" s="251">
        <v>960000</v>
      </c>
      <c r="K128" s="327"/>
      <c r="L128" s="327"/>
      <c r="M128" s="245" t="s">
        <v>377</v>
      </c>
      <c r="N128" s="245">
        <v>19</v>
      </c>
      <c r="O128" s="245">
        <v>19</v>
      </c>
      <c r="P128" s="245">
        <v>19</v>
      </c>
      <c r="Q128" s="245">
        <v>8.08</v>
      </c>
    </row>
    <row r="129" spans="1:17" ht="20.25" customHeight="1" x14ac:dyDescent="0.25">
      <c r="A129" s="1">
        <v>9</v>
      </c>
      <c r="B129" s="369" t="s">
        <v>374</v>
      </c>
      <c r="C129" s="257" t="s">
        <v>375</v>
      </c>
      <c r="D129" s="258" t="s">
        <v>18</v>
      </c>
      <c r="E129" s="245" t="s">
        <v>376</v>
      </c>
      <c r="F129" s="252">
        <v>3.37</v>
      </c>
      <c r="G129" s="249">
        <v>85</v>
      </c>
      <c r="H129" s="249" t="s">
        <v>468</v>
      </c>
      <c r="I129" s="247" t="s">
        <v>406</v>
      </c>
      <c r="J129" s="248">
        <v>960000</v>
      </c>
      <c r="K129" s="327"/>
      <c r="L129" s="327"/>
      <c r="M129" s="245" t="s">
        <v>377</v>
      </c>
      <c r="N129" s="245">
        <v>19</v>
      </c>
      <c r="O129" s="245">
        <v>19</v>
      </c>
      <c r="P129" s="245">
        <v>19</v>
      </c>
      <c r="Q129" s="245">
        <v>8.07</v>
      </c>
    </row>
    <row r="130" spans="1:17" ht="20.25" customHeight="1" x14ac:dyDescent="0.25">
      <c r="A130" s="1">
        <v>10</v>
      </c>
      <c r="B130" s="369" t="s">
        <v>371</v>
      </c>
      <c r="C130" s="257" t="s">
        <v>3</v>
      </c>
      <c r="D130" s="258" t="s">
        <v>372</v>
      </c>
      <c r="E130" s="245" t="s">
        <v>373</v>
      </c>
      <c r="F130" s="252">
        <v>3.32</v>
      </c>
      <c r="G130" s="249">
        <v>87</v>
      </c>
      <c r="H130" s="249" t="s">
        <v>468</v>
      </c>
      <c r="I130" s="250" t="s">
        <v>406</v>
      </c>
      <c r="J130" s="251">
        <v>960000</v>
      </c>
      <c r="K130" s="327"/>
      <c r="L130" s="327"/>
      <c r="M130" s="245" t="s">
        <v>377</v>
      </c>
      <c r="N130" s="245">
        <v>19</v>
      </c>
      <c r="O130" s="245">
        <v>19</v>
      </c>
      <c r="P130" s="245">
        <v>19</v>
      </c>
      <c r="Q130" s="245">
        <v>7.9</v>
      </c>
    </row>
    <row r="131" spans="1:17" ht="20.25" customHeight="1" x14ac:dyDescent="0.25">
      <c r="A131" s="1">
        <v>11</v>
      </c>
      <c r="B131" s="369" t="s">
        <v>1256</v>
      </c>
      <c r="C131" s="257" t="s">
        <v>31</v>
      </c>
      <c r="D131" s="258" t="s">
        <v>8</v>
      </c>
      <c r="E131" s="245" t="s">
        <v>1257</v>
      </c>
      <c r="F131" s="252">
        <v>3.32</v>
      </c>
      <c r="G131" s="249">
        <v>85</v>
      </c>
      <c r="H131" s="249" t="s">
        <v>468</v>
      </c>
      <c r="I131" s="247" t="s">
        <v>406</v>
      </c>
      <c r="J131" s="248">
        <v>960000</v>
      </c>
      <c r="K131" s="327"/>
      <c r="L131" s="327"/>
      <c r="M131" s="245" t="s">
        <v>377</v>
      </c>
      <c r="N131" s="245">
        <v>19</v>
      </c>
      <c r="O131" s="245">
        <v>19</v>
      </c>
      <c r="P131" s="245">
        <v>19</v>
      </c>
      <c r="Q131" s="245">
        <v>8.18</v>
      </c>
    </row>
    <row r="132" spans="1:17" ht="20.25" customHeight="1" x14ac:dyDescent="0.25">
      <c r="A132" s="1">
        <v>12</v>
      </c>
      <c r="B132" s="369" t="s">
        <v>1258</v>
      </c>
      <c r="C132" s="257" t="s">
        <v>329</v>
      </c>
      <c r="D132" s="258" t="s">
        <v>75</v>
      </c>
      <c r="E132" s="245" t="s">
        <v>1259</v>
      </c>
      <c r="F132" s="252">
        <v>3.26</v>
      </c>
      <c r="G132" s="249">
        <v>87</v>
      </c>
      <c r="H132" s="249" t="s">
        <v>468</v>
      </c>
      <c r="I132" s="250" t="s">
        <v>406</v>
      </c>
      <c r="J132" s="251">
        <v>960000</v>
      </c>
      <c r="K132" s="327"/>
      <c r="L132" s="327"/>
      <c r="M132" s="245" t="s">
        <v>377</v>
      </c>
      <c r="N132" s="245">
        <v>19</v>
      </c>
      <c r="O132" s="245">
        <v>19</v>
      </c>
      <c r="P132" s="245">
        <v>19</v>
      </c>
      <c r="Q132" s="245">
        <v>8.0299999999999994</v>
      </c>
    </row>
    <row r="133" spans="1:17" ht="20.25" customHeight="1" x14ac:dyDescent="0.25">
      <c r="A133" s="1">
        <v>13</v>
      </c>
      <c r="B133" s="369" t="s">
        <v>367</v>
      </c>
      <c r="C133" s="257" t="s">
        <v>31</v>
      </c>
      <c r="D133" s="258" t="s">
        <v>92</v>
      </c>
      <c r="E133" s="245" t="s">
        <v>151</v>
      </c>
      <c r="F133" s="252">
        <v>3.21</v>
      </c>
      <c r="G133" s="249">
        <v>84</v>
      </c>
      <c r="H133" s="249" t="s">
        <v>468</v>
      </c>
      <c r="I133" s="247" t="s">
        <v>406</v>
      </c>
      <c r="J133" s="248">
        <v>960000</v>
      </c>
      <c r="K133" s="305"/>
      <c r="L133" s="327"/>
      <c r="M133" s="245" t="s">
        <v>377</v>
      </c>
      <c r="N133" s="245">
        <v>19</v>
      </c>
      <c r="O133" s="245">
        <v>19</v>
      </c>
      <c r="P133" s="245">
        <v>19</v>
      </c>
      <c r="Q133" s="245">
        <v>8.25</v>
      </c>
    </row>
    <row r="134" spans="1:17" ht="26.25" customHeight="1" x14ac:dyDescent="0.25">
      <c r="A134" s="316" t="s">
        <v>425</v>
      </c>
      <c r="B134" s="317"/>
      <c r="C134" s="317"/>
      <c r="D134" s="318"/>
      <c r="E134" s="46"/>
      <c r="F134" s="47"/>
      <c r="G134" s="48"/>
      <c r="H134" s="48"/>
      <c r="I134" s="49"/>
      <c r="J134" s="50">
        <f>SUM(J121:J133)</f>
        <v>12930000</v>
      </c>
      <c r="K134" s="124"/>
      <c r="L134" s="328"/>
      <c r="M134" s="6"/>
      <c r="N134" s="6"/>
      <c r="O134" s="6"/>
      <c r="Q134" s="2"/>
    </row>
    <row r="135" spans="1:17" ht="18.75" customHeight="1" x14ac:dyDescent="0.25">
      <c r="A135" s="349" t="s">
        <v>1364</v>
      </c>
      <c r="B135" s="349"/>
      <c r="C135" s="349"/>
      <c r="D135" s="349"/>
      <c r="E135" s="349"/>
      <c r="F135" s="349"/>
      <c r="G135" s="349"/>
      <c r="H135" s="349"/>
      <c r="I135" s="349"/>
      <c r="J135" s="349"/>
      <c r="K135" s="349"/>
      <c r="L135" s="11"/>
      <c r="M135" s="11"/>
      <c r="N135" s="11"/>
      <c r="O135" s="11"/>
      <c r="Q135" s="2"/>
    </row>
    <row r="136" spans="1:17" s="30" customFormat="1" x14ac:dyDescent="0.25">
      <c r="A136" s="312" t="s">
        <v>426</v>
      </c>
      <c r="B136" s="312"/>
      <c r="C136" s="312"/>
      <c r="D136" s="312" t="s">
        <v>711</v>
      </c>
      <c r="E136" s="312"/>
      <c r="F136" s="312"/>
      <c r="G136" s="312"/>
      <c r="H136" s="312"/>
      <c r="I136" s="312" t="s">
        <v>427</v>
      </c>
      <c r="J136" s="312"/>
      <c r="K136" s="312"/>
    </row>
    <row r="137" spans="1:17" s="30" customFormat="1" ht="18.75" x14ac:dyDescent="0.3">
      <c r="A137" s="52"/>
      <c r="B137" s="368"/>
      <c r="C137" s="52"/>
      <c r="D137" s="312" t="s">
        <v>712</v>
      </c>
      <c r="E137" s="312"/>
      <c r="F137" s="312"/>
      <c r="G137" s="312"/>
      <c r="H137" s="312"/>
      <c r="I137" s="314" t="s">
        <v>428</v>
      </c>
      <c r="J137" s="314"/>
      <c r="K137" s="314"/>
    </row>
    <row r="138" spans="1:17" s="30" customFormat="1" ht="39" customHeight="1" x14ac:dyDescent="0.25">
      <c r="B138" s="368"/>
      <c r="D138" s="30" t="s">
        <v>429</v>
      </c>
      <c r="E138" s="202"/>
      <c r="F138" s="66"/>
    </row>
    <row r="139" spans="1:17" s="30" customFormat="1" x14ac:dyDescent="0.25">
      <c r="B139" s="368"/>
      <c r="E139" s="202"/>
      <c r="F139" s="66"/>
    </row>
    <row r="140" spans="1:17" s="30" customFormat="1" ht="17.25" customHeight="1" x14ac:dyDescent="0.25">
      <c r="A140" s="314" t="s">
        <v>430</v>
      </c>
      <c r="B140" s="314"/>
      <c r="C140" s="314"/>
      <c r="D140" s="314" t="s">
        <v>431</v>
      </c>
      <c r="E140" s="314"/>
      <c r="F140" s="314"/>
      <c r="G140" s="314"/>
      <c r="H140" s="314"/>
      <c r="I140" s="314" t="s">
        <v>432</v>
      </c>
      <c r="J140" s="314"/>
      <c r="K140" s="314"/>
    </row>
    <row r="141" spans="1:17" customFormat="1" ht="17.25" customHeight="1" x14ac:dyDescent="0.3">
      <c r="A141" s="313" t="s">
        <v>410</v>
      </c>
      <c r="B141" s="313"/>
      <c r="C141" s="313"/>
      <c r="D141" s="313"/>
      <c r="E141" s="202"/>
      <c r="F141" s="32"/>
      <c r="I141" s="33"/>
    </row>
    <row r="142" spans="1:17" customFormat="1" ht="17.25" customHeight="1" x14ac:dyDescent="0.3">
      <c r="A142" s="314" t="s">
        <v>411</v>
      </c>
      <c r="B142" s="314"/>
      <c r="C142" s="314"/>
      <c r="D142" s="314"/>
      <c r="E142" s="200"/>
      <c r="F142" s="32"/>
      <c r="I142" s="33"/>
    </row>
    <row r="143" spans="1:17" customFormat="1" ht="6" customHeight="1" x14ac:dyDescent="0.3">
      <c r="A143" s="53"/>
      <c r="B143" s="364"/>
      <c r="C143" s="53"/>
      <c r="D143" s="53"/>
      <c r="E143" s="200"/>
      <c r="F143" s="32"/>
      <c r="I143" s="33"/>
    </row>
    <row r="144" spans="1:17" customFormat="1" ht="20.25" customHeight="1" x14ac:dyDescent="0.25">
      <c r="A144" s="314" t="s">
        <v>412</v>
      </c>
      <c r="B144" s="314"/>
      <c r="C144" s="314"/>
      <c r="D144" s="314"/>
      <c r="E144" s="314"/>
      <c r="F144" s="314"/>
      <c r="G144" s="314"/>
      <c r="H144" s="314"/>
      <c r="I144" s="314"/>
      <c r="J144" s="314"/>
    </row>
    <row r="145" spans="1:17" customFormat="1" ht="20.25" customHeight="1" x14ac:dyDescent="0.25">
      <c r="A145" s="314" t="s">
        <v>1260</v>
      </c>
      <c r="B145" s="314"/>
      <c r="C145" s="314"/>
      <c r="D145" s="314"/>
      <c r="E145" s="314"/>
      <c r="F145" s="314"/>
      <c r="G145" s="314"/>
      <c r="H145" s="314"/>
      <c r="I145" s="314"/>
      <c r="J145" s="314"/>
    </row>
    <row r="146" spans="1:17" s="56" customFormat="1" ht="20.25" customHeight="1" x14ac:dyDescent="0.25">
      <c r="A146" s="315" t="s">
        <v>813</v>
      </c>
      <c r="B146" s="315"/>
      <c r="C146" s="315"/>
      <c r="D146" s="315"/>
      <c r="E146" s="315"/>
      <c r="F146" s="315"/>
      <c r="G146" s="315"/>
      <c r="H146" s="315"/>
      <c r="I146" s="315"/>
      <c r="J146" s="315"/>
    </row>
    <row r="147" spans="1:17" customFormat="1" ht="10.5" customHeight="1" x14ac:dyDescent="0.25">
      <c r="A147" s="35"/>
      <c r="B147" s="365"/>
      <c r="C147" s="37"/>
      <c r="D147" s="38"/>
      <c r="E147" s="35"/>
      <c r="F147" s="39"/>
      <c r="G147" s="35"/>
      <c r="H147" s="37"/>
      <c r="I147" s="40"/>
    </row>
    <row r="148" spans="1:17" s="43" customFormat="1" ht="22.5" customHeight="1" x14ac:dyDescent="0.2">
      <c r="A148" s="310" t="s">
        <v>401</v>
      </c>
      <c r="B148" s="366" t="s">
        <v>413</v>
      </c>
      <c r="C148" s="306" t="s">
        <v>414</v>
      </c>
      <c r="D148" s="307"/>
      <c r="E148" s="310" t="s">
        <v>415</v>
      </c>
      <c r="F148" s="41" t="s">
        <v>416</v>
      </c>
      <c r="G148" s="41" t="s">
        <v>735</v>
      </c>
      <c r="H148" s="41" t="s">
        <v>417</v>
      </c>
      <c r="I148" s="41" t="s">
        <v>418</v>
      </c>
      <c r="J148" s="42" t="s">
        <v>419</v>
      </c>
      <c r="K148" s="310" t="s">
        <v>420</v>
      </c>
    </row>
    <row r="149" spans="1:17" s="43" customFormat="1" ht="22.5" customHeight="1" x14ac:dyDescent="0.2">
      <c r="A149" s="311"/>
      <c r="B149" s="367"/>
      <c r="C149" s="308"/>
      <c r="D149" s="309"/>
      <c r="E149" s="311"/>
      <c r="F149" s="44" t="s">
        <v>421</v>
      </c>
      <c r="G149" s="44" t="s">
        <v>709</v>
      </c>
      <c r="H149" s="44" t="s">
        <v>422</v>
      </c>
      <c r="I149" s="44" t="s">
        <v>423</v>
      </c>
      <c r="J149" s="45" t="s">
        <v>424</v>
      </c>
      <c r="K149" s="311"/>
    </row>
    <row r="150" spans="1:17" ht="15" customHeight="1" x14ac:dyDescent="0.25">
      <c r="A150" s="1">
        <v>1</v>
      </c>
      <c r="B150" s="369" t="s">
        <v>387</v>
      </c>
      <c r="C150" s="257" t="s">
        <v>388</v>
      </c>
      <c r="D150" s="258" t="s">
        <v>268</v>
      </c>
      <c r="E150" s="245" t="s">
        <v>162</v>
      </c>
      <c r="F150" s="217">
        <v>4</v>
      </c>
      <c r="G150" s="214">
        <v>90</v>
      </c>
      <c r="H150" s="214" t="s">
        <v>404</v>
      </c>
      <c r="I150" s="250" t="s">
        <v>442</v>
      </c>
      <c r="J150" s="251">
        <v>1050000</v>
      </c>
      <c r="K150" s="329"/>
      <c r="L150" s="329"/>
      <c r="M150" s="245" t="s">
        <v>390</v>
      </c>
      <c r="N150" s="245">
        <v>19</v>
      </c>
      <c r="O150" s="245">
        <v>19</v>
      </c>
      <c r="P150" s="245">
        <v>19</v>
      </c>
      <c r="Q150" s="245">
        <v>8.9700000000000006</v>
      </c>
    </row>
    <row r="151" spans="1:17" ht="15" customHeight="1" x14ac:dyDescent="0.25">
      <c r="A151" s="1">
        <v>2</v>
      </c>
      <c r="B151" s="369" t="s">
        <v>1261</v>
      </c>
      <c r="C151" s="257" t="s">
        <v>1262</v>
      </c>
      <c r="D151" s="258" t="s">
        <v>11</v>
      </c>
      <c r="E151" s="245" t="s">
        <v>1263</v>
      </c>
      <c r="F151" s="252">
        <v>3.53</v>
      </c>
      <c r="G151" s="249">
        <v>90</v>
      </c>
      <c r="H151" s="249" t="s">
        <v>404</v>
      </c>
      <c r="I151" s="247" t="s">
        <v>442</v>
      </c>
      <c r="J151" s="248">
        <v>1050000</v>
      </c>
      <c r="K151" s="327"/>
      <c r="L151" s="327"/>
      <c r="M151" s="245" t="s">
        <v>390</v>
      </c>
      <c r="N151" s="245">
        <v>19</v>
      </c>
      <c r="O151" s="245">
        <v>19</v>
      </c>
      <c r="P151" s="245">
        <v>19</v>
      </c>
      <c r="Q151" s="245">
        <v>8.19</v>
      </c>
    </row>
    <row r="152" spans="1:17" ht="15" customHeight="1" x14ac:dyDescent="0.25">
      <c r="A152" s="1">
        <v>3</v>
      </c>
      <c r="B152" s="369" t="s">
        <v>1264</v>
      </c>
      <c r="C152" s="257" t="s">
        <v>3</v>
      </c>
      <c r="D152" s="258" t="s">
        <v>1265</v>
      </c>
      <c r="E152" s="245" t="s">
        <v>1266</v>
      </c>
      <c r="F152" s="252">
        <v>3.58</v>
      </c>
      <c r="G152" s="249">
        <v>86</v>
      </c>
      <c r="H152" s="249" t="s">
        <v>468</v>
      </c>
      <c r="I152" s="250" t="s">
        <v>406</v>
      </c>
      <c r="J152" s="251">
        <v>960000</v>
      </c>
      <c r="K152" s="327"/>
      <c r="L152" s="327"/>
      <c r="M152" s="245" t="s">
        <v>390</v>
      </c>
      <c r="N152" s="245">
        <v>19</v>
      </c>
      <c r="O152" s="245">
        <v>19</v>
      </c>
      <c r="P152" s="245">
        <v>19</v>
      </c>
      <c r="Q152" s="245">
        <v>8.52</v>
      </c>
    </row>
    <row r="153" spans="1:17" ht="15" customHeight="1" x14ac:dyDescent="0.25">
      <c r="A153" s="1">
        <v>4</v>
      </c>
      <c r="B153" s="369" t="s">
        <v>1267</v>
      </c>
      <c r="C153" s="257" t="s">
        <v>1268</v>
      </c>
      <c r="D153" s="258" t="s">
        <v>18</v>
      </c>
      <c r="E153" s="245" t="s">
        <v>1269</v>
      </c>
      <c r="F153" s="252">
        <v>3.58</v>
      </c>
      <c r="G153" s="249">
        <v>86</v>
      </c>
      <c r="H153" s="249" t="s">
        <v>468</v>
      </c>
      <c r="I153" s="247" t="s">
        <v>406</v>
      </c>
      <c r="J153" s="248">
        <v>960000</v>
      </c>
      <c r="K153" s="327"/>
      <c r="L153" s="327"/>
      <c r="M153" s="245" t="s">
        <v>390</v>
      </c>
      <c r="N153" s="245">
        <v>19</v>
      </c>
      <c r="O153" s="245">
        <v>19</v>
      </c>
      <c r="P153" s="245">
        <v>19</v>
      </c>
      <c r="Q153" s="245">
        <v>8.41</v>
      </c>
    </row>
    <row r="154" spans="1:17" ht="15" customHeight="1" x14ac:dyDescent="0.25">
      <c r="A154" s="1">
        <v>5</v>
      </c>
      <c r="B154" s="369" t="s">
        <v>1270</v>
      </c>
      <c r="C154" s="257" t="s">
        <v>1271</v>
      </c>
      <c r="D154" s="258" t="s">
        <v>22</v>
      </c>
      <c r="E154" s="245" t="s">
        <v>1272</v>
      </c>
      <c r="F154" s="252">
        <v>3.53</v>
      </c>
      <c r="G154" s="249">
        <v>86</v>
      </c>
      <c r="H154" s="249" t="s">
        <v>468</v>
      </c>
      <c r="I154" s="250" t="s">
        <v>406</v>
      </c>
      <c r="J154" s="251">
        <v>960000</v>
      </c>
      <c r="K154" s="327"/>
      <c r="L154" s="327"/>
      <c r="M154" s="245" t="s">
        <v>390</v>
      </c>
      <c r="N154" s="245">
        <v>19</v>
      </c>
      <c r="O154" s="245">
        <v>19</v>
      </c>
      <c r="P154" s="245">
        <v>19</v>
      </c>
      <c r="Q154" s="245">
        <v>8.43</v>
      </c>
    </row>
    <row r="155" spans="1:17" ht="15" customHeight="1" x14ac:dyDescent="0.25">
      <c r="A155" s="1">
        <v>6</v>
      </c>
      <c r="B155" s="369" t="s">
        <v>378</v>
      </c>
      <c r="C155" s="257" t="s">
        <v>379</v>
      </c>
      <c r="D155" s="258" t="s">
        <v>26</v>
      </c>
      <c r="E155" s="245" t="s">
        <v>206</v>
      </c>
      <c r="F155" s="252">
        <v>3.47</v>
      </c>
      <c r="G155" s="249">
        <v>86</v>
      </c>
      <c r="H155" s="249" t="s">
        <v>468</v>
      </c>
      <c r="I155" s="247" t="s">
        <v>406</v>
      </c>
      <c r="J155" s="248">
        <v>960000</v>
      </c>
      <c r="K155" s="327"/>
      <c r="L155" s="327"/>
      <c r="M155" s="245" t="s">
        <v>390</v>
      </c>
      <c r="N155" s="245">
        <v>19</v>
      </c>
      <c r="O155" s="245">
        <v>19</v>
      </c>
      <c r="P155" s="245">
        <v>19</v>
      </c>
      <c r="Q155" s="245">
        <v>8.42</v>
      </c>
    </row>
    <row r="156" spans="1:17" ht="15" customHeight="1" x14ac:dyDescent="0.25">
      <c r="A156" s="1">
        <v>7</v>
      </c>
      <c r="B156" s="369" t="s">
        <v>383</v>
      </c>
      <c r="C156" s="257" t="s">
        <v>300</v>
      </c>
      <c r="D156" s="258" t="s">
        <v>26</v>
      </c>
      <c r="E156" s="245" t="s">
        <v>152</v>
      </c>
      <c r="F156" s="252">
        <v>3.47</v>
      </c>
      <c r="G156" s="249">
        <v>86</v>
      </c>
      <c r="H156" s="249" t="s">
        <v>468</v>
      </c>
      <c r="I156" s="250" t="s">
        <v>406</v>
      </c>
      <c r="J156" s="251">
        <v>960000</v>
      </c>
      <c r="K156" s="327"/>
      <c r="L156" s="327"/>
      <c r="M156" s="245" t="s">
        <v>390</v>
      </c>
      <c r="N156" s="245">
        <v>19</v>
      </c>
      <c r="O156" s="245">
        <v>19</v>
      </c>
      <c r="P156" s="245">
        <v>19</v>
      </c>
      <c r="Q156" s="245">
        <v>8.26</v>
      </c>
    </row>
    <row r="157" spans="1:17" ht="15" customHeight="1" x14ac:dyDescent="0.25">
      <c r="A157" s="1">
        <v>8</v>
      </c>
      <c r="B157" s="369" t="s">
        <v>384</v>
      </c>
      <c r="C157" s="257" t="s">
        <v>385</v>
      </c>
      <c r="D157" s="258" t="s">
        <v>21</v>
      </c>
      <c r="E157" s="245" t="s">
        <v>386</v>
      </c>
      <c r="F157" s="252">
        <v>3.42</v>
      </c>
      <c r="G157" s="249">
        <v>86</v>
      </c>
      <c r="H157" s="249" t="s">
        <v>468</v>
      </c>
      <c r="I157" s="247" t="s">
        <v>406</v>
      </c>
      <c r="J157" s="248">
        <v>960000</v>
      </c>
      <c r="K157" s="327"/>
      <c r="L157" s="327"/>
      <c r="M157" s="245" t="s">
        <v>390</v>
      </c>
      <c r="N157" s="245">
        <v>19</v>
      </c>
      <c r="O157" s="245">
        <v>19</v>
      </c>
      <c r="P157" s="245">
        <v>19</v>
      </c>
      <c r="Q157" s="245">
        <v>8.18</v>
      </c>
    </row>
    <row r="158" spans="1:17" ht="15" customHeight="1" x14ac:dyDescent="0.25">
      <c r="A158" s="1">
        <v>9</v>
      </c>
      <c r="B158" s="369" t="s">
        <v>380</v>
      </c>
      <c r="C158" s="257" t="s">
        <v>381</v>
      </c>
      <c r="D158" s="258" t="s">
        <v>88</v>
      </c>
      <c r="E158" s="245" t="s">
        <v>382</v>
      </c>
      <c r="F158" s="252">
        <v>3.42</v>
      </c>
      <c r="G158" s="249">
        <v>86</v>
      </c>
      <c r="H158" s="249" t="s">
        <v>468</v>
      </c>
      <c r="I158" s="250" t="s">
        <v>406</v>
      </c>
      <c r="J158" s="251">
        <v>960000</v>
      </c>
      <c r="K158" s="327"/>
      <c r="L158" s="327"/>
      <c r="M158" s="245" t="s">
        <v>390</v>
      </c>
      <c r="N158" s="245">
        <v>19</v>
      </c>
      <c r="O158" s="245">
        <v>19</v>
      </c>
      <c r="P158" s="245">
        <v>19</v>
      </c>
      <c r="Q158" s="245">
        <v>8.14</v>
      </c>
    </row>
    <row r="159" spans="1:17" ht="15" customHeight="1" x14ac:dyDescent="0.25">
      <c r="A159" s="1">
        <v>10</v>
      </c>
      <c r="B159" s="369" t="s">
        <v>1273</v>
      </c>
      <c r="C159" s="257" t="s">
        <v>3</v>
      </c>
      <c r="D159" s="258" t="s">
        <v>1274</v>
      </c>
      <c r="E159" s="245" t="s">
        <v>1275</v>
      </c>
      <c r="F159" s="252">
        <v>3.42</v>
      </c>
      <c r="G159" s="249">
        <v>86</v>
      </c>
      <c r="H159" s="249" t="s">
        <v>468</v>
      </c>
      <c r="I159" s="247" t="s">
        <v>406</v>
      </c>
      <c r="J159" s="248">
        <v>960000</v>
      </c>
      <c r="K159" s="327"/>
      <c r="L159" s="327"/>
      <c r="M159" s="245" t="s">
        <v>390</v>
      </c>
      <c r="N159" s="245">
        <v>19</v>
      </c>
      <c r="O159" s="245">
        <v>19</v>
      </c>
      <c r="P159" s="245">
        <v>19</v>
      </c>
      <c r="Q159" s="245">
        <v>8.0399999999999991</v>
      </c>
    </row>
    <row r="160" spans="1:17" ht="15" customHeight="1" x14ac:dyDescent="0.25">
      <c r="A160" s="1">
        <v>11</v>
      </c>
      <c r="B160" s="369" t="s">
        <v>1276</v>
      </c>
      <c r="C160" s="257" t="s">
        <v>70</v>
      </c>
      <c r="D160" s="258" t="s">
        <v>475</v>
      </c>
      <c r="E160" s="245" t="s">
        <v>1277</v>
      </c>
      <c r="F160" s="252">
        <v>3.32</v>
      </c>
      <c r="G160" s="249">
        <v>86</v>
      </c>
      <c r="H160" s="249" t="s">
        <v>468</v>
      </c>
      <c r="I160" s="250" t="s">
        <v>406</v>
      </c>
      <c r="J160" s="251">
        <v>960000</v>
      </c>
      <c r="K160" s="327"/>
      <c r="L160" s="327"/>
      <c r="M160" s="245" t="s">
        <v>390</v>
      </c>
      <c r="N160" s="245">
        <v>19</v>
      </c>
      <c r="O160" s="245">
        <v>19</v>
      </c>
      <c r="P160" s="245">
        <v>19</v>
      </c>
      <c r="Q160" s="245">
        <v>8.1199999999999992</v>
      </c>
    </row>
    <row r="161" spans="1:17" ht="15" customHeight="1" x14ac:dyDescent="0.25">
      <c r="A161" s="1">
        <v>12</v>
      </c>
      <c r="B161" s="369" t="s">
        <v>1278</v>
      </c>
      <c r="C161" s="257" t="s">
        <v>1121</v>
      </c>
      <c r="D161" s="258" t="s">
        <v>16</v>
      </c>
      <c r="E161" s="245" t="s">
        <v>1279</v>
      </c>
      <c r="F161" s="252">
        <v>3.32</v>
      </c>
      <c r="G161" s="249">
        <v>86</v>
      </c>
      <c r="H161" s="249" t="s">
        <v>468</v>
      </c>
      <c r="I161" s="247" t="s">
        <v>406</v>
      </c>
      <c r="J161" s="248">
        <v>960000</v>
      </c>
      <c r="K161" s="327"/>
      <c r="L161" s="327"/>
      <c r="M161" s="245" t="s">
        <v>390</v>
      </c>
      <c r="N161" s="245">
        <v>19</v>
      </c>
      <c r="O161" s="245">
        <v>19</v>
      </c>
      <c r="P161" s="245">
        <v>19</v>
      </c>
      <c r="Q161" s="245">
        <v>8.0500000000000007</v>
      </c>
    </row>
    <row r="162" spans="1:17" ht="15" customHeight="1" x14ac:dyDescent="0.25">
      <c r="A162" s="1">
        <v>13</v>
      </c>
      <c r="B162" s="369" t="s">
        <v>389</v>
      </c>
      <c r="C162" s="257" t="s">
        <v>170</v>
      </c>
      <c r="D162" s="258" t="s">
        <v>103</v>
      </c>
      <c r="E162" s="245" t="s">
        <v>181</v>
      </c>
      <c r="F162" s="252">
        <v>3.26</v>
      </c>
      <c r="G162" s="249">
        <v>86</v>
      </c>
      <c r="H162" s="249" t="s">
        <v>468</v>
      </c>
      <c r="I162" s="250" t="s">
        <v>406</v>
      </c>
      <c r="J162" s="251">
        <v>960000</v>
      </c>
      <c r="K162" s="327"/>
      <c r="L162" s="327"/>
      <c r="M162" s="245" t="s">
        <v>390</v>
      </c>
      <c r="N162" s="245">
        <v>19</v>
      </c>
      <c r="O162" s="245">
        <v>19</v>
      </c>
      <c r="P162" s="245">
        <v>19</v>
      </c>
      <c r="Q162" s="245">
        <v>8.31</v>
      </c>
    </row>
    <row r="163" spans="1:17" ht="15" customHeight="1" x14ac:dyDescent="0.25">
      <c r="A163" s="1">
        <v>14</v>
      </c>
      <c r="B163" s="369" t="s">
        <v>1280</v>
      </c>
      <c r="C163" s="257" t="s">
        <v>583</v>
      </c>
      <c r="D163" s="258" t="s">
        <v>60</v>
      </c>
      <c r="E163" s="245" t="s">
        <v>1281</v>
      </c>
      <c r="F163" s="252">
        <v>3.21</v>
      </c>
      <c r="G163" s="249">
        <v>86</v>
      </c>
      <c r="H163" s="249" t="s">
        <v>468</v>
      </c>
      <c r="I163" s="247" t="s">
        <v>406</v>
      </c>
      <c r="J163" s="248">
        <v>960000</v>
      </c>
      <c r="K163" s="327"/>
      <c r="L163" s="327"/>
      <c r="M163" s="245" t="s">
        <v>390</v>
      </c>
      <c r="N163" s="245">
        <v>19</v>
      </c>
      <c r="O163" s="245">
        <v>19</v>
      </c>
      <c r="P163" s="245">
        <v>19</v>
      </c>
      <c r="Q163" s="245">
        <v>7.96</v>
      </c>
    </row>
    <row r="164" spans="1:17" ht="15" customHeight="1" x14ac:dyDescent="0.25">
      <c r="A164" s="1">
        <v>15</v>
      </c>
      <c r="B164" s="369" t="s">
        <v>1282</v>
      </c>
      <c r="C164" s="257" t="s">
        <v>39</v>
      </c>
      <c r="D164" s="258" t="s">
        <v>24</v>
      </c>
      <c r="E164" s="245" t="s">
        <v>910</v>
      </c>
      <c r="F164" s="252">
        <v>3.21</v>
      </c>
      <c r="G164" s="249">
        <v>86</v>
      </c>
      <c r="H164" s="249" t="s">
        <v>468</v>
      </c>
      <c r="I164" s="250" t="s">
        <v>406</v>
      </c>
      <c r="J164" s="251">
        <v>960000</v>
      </c>
      <c r="K164" s="305"/>
      <c r="L164" s="327"/>
      <c r="M164" s="245" t="s">
        <v>390</v>
      </c>
      <c r="N164" s="245">
        <v>19</v>
      </c>
      <c r="O164" s="245">
        <v>19</v>
      </c>
      <c r="P164" s="245">
        <v>19</v>
      </c>
      <c r="Q164" s="245">
        <v>7.87</v>
      </c>
    </row>
    <row r="165" spans="1:17" ht="26.25" customHeight="1" x14ac:dyDescent="0.25">
      <c r="A165" s="316" t="s">
        <v>425</v>
      </c>
      <c r="B165" s="317"/>
      <c r="C165" s="317"/>
      <c r="D165" s="318"/>
      <c r="E165" s="46"/>
      <c r="F165" s="47"/>
      <c r="G165" s="48"/>
      <c r="H165" s="48"/>
      <c r="I165" s="49"/>
      <c r="J165" s="50">
        <f>SUM(J150:J164)</f>
        <v>14580000</v>
      </c>
      <c r="K165" s="124"/>
      <c r="L165" s="328"/>
      <c r="M165" s="6"/>
      <c r="N165" s="6"/>
      <c r="O165" s="6"/>
      <c r="Q165" s="2"/>
    </row>
    <row r="166" spans="1:17" ht="24.75" customHeight="1" x14ac:dyDescent="0.25">
      <c r="A166" s="349" t="s">
        <v>1363</v>
      </c>
      <c r="B166" s="349"/>
      <c r="C166" s="349"/>
      <c r="D166" s="349"/>
      <c r="E166" s="349"/>
      <c r="F166" s="349"/>
      <c r="G166" s="349"/>
      <c r="H166" s="349"/>
      <c r="I166" s="349"/>
      <c r="J166" s="349"/>
      <c r="K166" s="349"/>
      <c r="L166" s="11"/>
      <c r="M166" s="11"/>
      <c r="N166" s="11"/>
      <c r="O166" s="11"/>
      <c r="Q166" s="2"/>
    </row>
    <row r="167" spans="1:17" s="30" customFormat="1" x14ac:dyDescent="0.25">
      <c r="A167" s="312" t="s">
        <v>426</v>
      </c>
      <c r="B167" s="312"/>
      <c r="C167" s="312"/>
      <c r="D167" s="312" t="s">
        <v>711</v>
      </c>
      <c r="E167" s="312"/>
      <c r="F167" s="312"/>
      <c r="G167" s="312"/>
      <c r="H167" s="312"/>
      <c r="I167" s="312" t="s">
        <v>427</v>
      </c>
      <c r="J167" s="312"/>
      <c r="K167" s="312"/>
    </row>
    <row r="168" spans="1:17" s="30" customFormat="1" ht="18.75" x14ac:dyDescent="0.3">
      <c r="A168" s="52"/>
      <c r="B168" s="368"/>
      <c r="C168" s="52"/>
      <c r="D168" s="312" t="s">
        <v>712</v>
      </c>
      <c r="E168" s="312"/>
      <c r="F168" s="312"/>
      <c r="G168" s="312"/>
      <c r="H168" s="312"/>
      <c r="I168" s="314" t="s">
        <v>428</v>
      </c>
      <c r="J168" s="314"/>
      <c r="K168" s="314"/>
    </row>
    <row r="169" spans="1:17" s="30" customFormat="1" ht="60.75" customHeight="1" x14ac:dyDescent="0.25">
      <c r="B169" s="368"/>
      <c r="D169" s="30" t="s">
        <v>429</v>
      </c>
      <c r="E169" s="202"/>
      <c r="F169" s="66"/>
    </row>
    <row r="170" spans="1:17" s="30" customFormat="1" x14ac:dyDescent="0.25">
      <c r="B170" s="368"/>
      <c r="E170" s="202"/>
      <c r="F170" s="66"/>
    </row>
    <row r="171" spans="1:17" s="30" customFormat="1" ht="17.25" customHeight="1" x14ac:dyDescent="0.25">
      <c r="A171" s="314" t="s">
        <v>430</v>
      </c>
      <c r="B171" s="314"/>
      <c r="C171" s="314"/>
      <c r="D171" s="314" t="s">
        <v>431</v>
      </c>
      <c r="E171" s="314"/>
      <c r="F171" s="314"/>
      <c r="G171" s="314"/>
      <c r="H171" s="314"/>
      <c r="I171" s="314" t="s">
        <v>432</v>
      </c>
      <c r="J171" s="314"/>
      <c r="K171" s="314"/>
    </row>
    <row r="172" spans="1:17" customFormat="1" ht="17.25" customHeight="1" x14ac:dyDescent="0.3">
      <c r="A172" s="313" t="s">
        <v>410</v>
      </c>
      <c r="B172" s="313"/>
      <c r="C172" s="313"/>
      <c r="D172" s="313"/>
      <c r="E172" s="202"/>
      <c r="F172" s="32"/>
      <c r="I172" s="33"/>
    </row>
    <row r="173" spans="1:17" customFormat="1" ht="17.25" customHeight="1" x14ac:dyDescent="0.3">
      <c r="A173" s="314" t="s">
        <v>411</v>
      </c>
      <c r="B173" s="314"/>
      <c r="C173" s="314"/>
      <c r="D173" s="314"/>
      <c r="E173" s="200"/>
      <c r="F173" s="32"/>
      <c r="I173" s="33"/>
    </row>
    <row r="174" spans="1:17" customFormat="1" ht="6" customHeight="1" x14ac:dyDescent="0.3">
      <c r="A174" s="53"/>
      <c r="B174" s="364"/>
      <c r="C174" s="53"/>
      <c r="D174" s="53"/>
      <c r="E174" s="200"/>
      <c r="F174" s="32"/>
      <c r="I174" s="33"/>
    </row>
    <row r="175" spans="1:17" customFormat="1" ht="20.25" customHeight="1" x14ac:dyDescent="0.25">
      <c r="A175" s="314" t="s">
        <v>412</v>
      </c>
      <c r="B175" s="314"/>
      <c r="C175" s="314"/>
      <c r="D175" s="314"/>
      <c r="E175" s="314"/>
      <c r="F175" s="314"/>
      <c r="G175" s="314"/>
      <c r="H175" s="314"/>
      <c r="I175" s="314"/>
      <c r="J175" s="314"/>
    </row>
    <row r="176" spans="1:17" customFormat="1" ht="20.25" customHeight="1" x14ac:dyDescent="0.25">
      <c r="A176" s="314" t="s">
        <v>1296</v>
      </c>
      <c r="B176" s="314"/>
      <c r="C176" s="314"/>
      <c r="D176" s="314"/>
      <c r="E176" s="314"/>
      <c r="F176" s="314"/>
      <c r="G176" s="314"/>
      <c r="H176" s="314"/>
      <c r="I176" s="314"/>
      <c r="J176" s="314"/>
    </row>
    <row r="177" spans="1:17" s="56" customFormat="1" ht="20.25" customHeight="1" x14ac:dyDescent="0.25">
      <c r="A177" s="315" t="s">
        <v>813</v>
      </c>
      <c r="B177" s="315"/>
      <c r="C177" s="315"/>
      <c r="D177" s="315"/>
      <c r="E177" s="315"/>
      <c r="F177" s="315"/>
      <c r="G177" s="315"/>
      <c r="H177" s="315"/>
      <c r="I177" s="315"/>
      <c r="J177" s="315"/>
    </row>
    <row r="178" spans="1:17" customFormat="1" ht="10.5" customHeight="1" x14ac:dyDescent="0.25">
      <c r="A178" s="35"/>
      <c r="B178" s="365"/>
      <c r="C178" s="37"/>
      <c r="D178" s="38"/>
      <c r="E178" s="35"/>
      <c r="F178" s="39"/>
      <c r="G178" s="35"/>
      <c r="H178" s="37"/>
      <c r="I178" s="40"/>
    </row>
    <row r="179" spans="1:17" s="43" customFormat="1" ht="22.5" customHeight="1" x14ac:dyDescent="0.2">
      <c r="A179" s="310" t="s">
        <v>401</v>
      </c>
      <c r="B179" s="366" t="s">
        <v>413</v>
      </c>
      <c r="C179" s="306" t="s">
        <v>414</v>
      </c>
      <c r="D179" s="307"/>
      <c r="E179" s="310" t="s">
        <v>415</v>
      </c>
      <c r="F179" s="41" t="s">
        <v>416</v>
      </c>
      <c r="G179" s="41" t="s">
        <v>735</v>
      </c>
      <c r="H179" s="41" t="s">
        <v>417</v>
      </c>
      <c r="I179" s="41" t="s">
        <v>418</v>
      </c>
      <c r="J179" s="42" t="s">
        <v>419</v>
      </c>
      <c r="K179" s="310" t="s">
        <v>420</v>
      </c>
    </row>
    <row r="180" spans="1:17" s="43" customFormat="1" ht="22.5" customHeight="1" x14ac:dyDescent="0.2">
      <c r="A180" s="311"/>
      <c r="B180" s="367"/>
      <c r="C180" s="308"/>
      <c r="D180" s="309"/>
      <c r="E180" s="311"/>
      <c r="F180" s="44" t="s">
        <v>421</v>
      </c>
      <c r="G180" s="44" t="s">
        <v>709</v>
      </c>
      <c r="H180" s="44" t="s">
        <v>422</v>
      </c>
      <c r="I180" s="44" t="s">
        <v>423</v>
      </c>
      <c r="J180" s="45" t="s">
        <v>424</v>
      </c>
      <c r="K180" s="311"/>
    </row>
    <row r="181" spans="1:17" ht="19.5" customHeight="1" x14ac:dyDescent="0.25">
      <c r="A181" s="1">
        <v>1</v>
      </c>
      <c r="B181" s="369" t="s">
        <v>1283</v>
      </c>
      <c r="C181" s="257" t="s">
        <v>481</v>
      </c>
      <c r="D181" s="258" t="s">
        <v>11</v>
      </c>
      <c r="E181" s="245" t="s">
        <v>1284</v>
      </c>
      <c r="F181" s="252">
        <v>3.67</v>
      </c>
      <c r="G181" s="245">
        <v>90</v>
      </c>
      <c r="H181" s="249" t="s">
        <v>404</v>
      </c>
      <c r="I181" s="250" t="s">
        <v>442</v>
      </c>
      <c r="J181" s="251">
        <v>1050000</v>
      </c>
      <c r="K181" s="327"/>
      <c r="L181" s="327"/>
      <c r="M181" s="245" t="s">
        <v>398</v>
      </c>
      <c r="N181" s="245">
        <v>15</v>
      </c>
      <c r="O181" s="245">
        <v>12</v>
      </c>
      <c r="P181" s="245">
        <v>12</v>
      </c>
      <c r="Q181" s="245">
        <v>8.36</v>
      </c>
    </row>
    <row r="182" spans="1:17" ht="19.5" customHeight="1" x14ac:dyDescent="0.25">
      <c r="A182" s="1">
        <v>2</v>
      </c>
      <c r="B182" s="369" t="s">
        <v>391</v>
      </c>
      <c r="C182" s="257" t="s">
        <v>392</v>
      </c>
      <c r="D182" s="258" t="s">
        <v>97</v>
      </c>
      <c r="E182" s="245" t="s">
        <v>393</v>
      </c>
      <c r="F182" s="252">
        <v>3.67</v>
      </c>
      <c r="G182" s="245">
        <v>90</v>
      </c>
      <c r="H182" s="249" t="s">
        <v>404</v>
      </c>
      <c r="I182" s="250" t="s">
        <v>442</v>
      </c>
      <c r="J182" s="251">
        <v>1050000</v>
      </c>
      <c r="K182" s="327"/>
      <c r="L182" s="327"/>
      <c r="M182" s="245" t="s">
        <v>398</v>
      </c>
      <c r="N182" s="245">
        <v>15</v>
      </c>
      <c r="O182" s="245">
        <v>12</v>
      </c>
      <c r="P182" s="245">
        <v>12</v>
      </c>
      <c r="Q182" s="245">
        <v>8.6300000000000008</v>
      </c>
    </row>
    <row r="183" spans="1:17" ht="19.5" customHeight="1" x14ac:dyDescent="0.25">
      <c r="A183" s="1">
        <v>3</v>
      </c>
      <c r="B183" s="369" t="s">
        <v>394</v>
      </c>
      <c r="C183" s="257" t="s">
        <v>217</v>
      </c>
      <c r="D183" s="258" t="s">
        <v>18</v>
      </c>
      <c r="E183" s="245" t="s">
        <v>395</v>
      </c>
      <c r="F183" s="252">
        <v>3.67</v>
      </c>
      <c r="G183" s="245">
        <v>96</v>
      </c>
      <c r="H183" s="249" t="s">
        <v>404</v>
      </c>
      <c r="I183" s="247" t="s">
        <v>442</v>
      </c>
      <c r="J183" s="248">
        <v>1050000</v>
      </c>
      <c r="K183" s="327"/>
      <c r="L183" s="327"/>
      <c r="M183" s="245" t="s">
        <v>398</v>
      </c>
      <c r="N183" s="245">
        <v>15</v>
      </c>
      <c r="O183" s="245">
        <v>12</v>
      </c>
      <c r="P183" s="245">
        <v>12</v>
      </c>
      <c r="Q183" s="245">
        <v>8.42</v>
      </c>
    </row>
    <row r="184" spans="1:17" ht="19.5" customHeight="1" x14ac:dyDescent="0.25">
      <c r="A184" s="1">
        <v>4</v>
      </c>
      <c r="B184" s="369" t="s">
        <v>1285</v>
      </c>
      <c r="C184" s="257" t="s">
        <v>52</v>
      </c>
      <c r="D184" s="258" t="s">
        <v>54</v>
      </c>
      <c r="E184" s="245" t="s">
        <v>1286</v>
      </c>
      <c r="F184" s="252">
        <v>3.58</v>
      </c>
      <c r="G184" s="249">
        <v>90</v>
      </c>
      <c r="H184" s="249" t="s">
        <v>404</v>
      </c>
      <c r="I184" s="250" t="s">
        <v>442</v>
      </c>
      <c r="J184" s="251">
        <v>1050000</v>
      </c>
      <c r="K184" s="327"/>
      <c r="L184" s="327"/>
      <c r="M184" s="245" t="s">
        <v>398</v>
      </c>
      <c r="N184" s="245">
        <v>15</v>
      </c>
      <c r="O184" s="245">
        <v>12</v>
      </c>
      <c r="P184" s="245">
        <v>12</v>
      </c>
      <c r="Q184" s="245">
        <v>8.43</v>
      </c>
    </row>
    <row r="185" spans="1:17" ht="19.5" customHeight="1" x14ac:dyDescent="0.25">
      <c r="A185" s="1">
        <v>5</v>
      </c>
      <c r="B185" s="369" t="s">
        <v>396</v>
      </c>
      <c r="C185" s="257" t="s">
        <v>320</v>
      </c>
      <c r="D185" s="258" t="s">
        <v>1</v>
      </c>
      <c r="E185" s="245" t="s">
        <v>397</v>
      </c>
      <c r="F185" s="252">
        <v>3.42</v>
      </c>
      <c r="G185" s="249">
        <v>90</v>
      </c>
      <c r="H185" s="249" t="s">
        <v>468</v>
      </c>
      <c r="I185" s="247" t="s">
        <v>406</v>
      </c>
      <c r="J185" s="248">
        <v>960000</v>
      </c>
      <c r="K185" s="327"/>
      <c r="L185" s="327"/>
      <c r="M185" s="245" t="s">
        <v>398</v>
      </c>
      <c r="N185" s="245">
        <v>15</v>
      </c>
      <c r="O185" s="245">
        <v>12</v>
      </c>
      <c r="P185" s="245">
        <v>12</v>
      </c>
      <c r="Q185" s="245">
        <v>8.19</v>
      </c>
    </row>
    <row r="186" spans="1:17" ht="19.5" customHeight="1" x14ac:dyDescent="0.25">
      <c r="A186" s="1">
        <v>6</v>
      </c>
      <c r="B186" s="369" t="s">
        <v>1287</v>
      </c>
      <c r="C186" s="257" t="s">
        <v>93</v>
      </c>
      <c r="D186" s="258" t="s">
        <v>30</v>
      </c>
      <c r="E186" s="245" t="s">
        <v>1288</v>
      </c>
      <c r="F186" s="252">
        <v>3.4</v>
      </c>
      <c r="G186" s="249">
        <v>88</v>
      </c>
      <c r="H186" s="249" t="s">
        <v>468</v>
      </c>
      <c r="I186" s="250" t="s">
        <v>406</v>
      </c>
      <c r="J186" s="251">
        <v>960000</v>
      </c>
      <c r="K186" s="327"/>
      <c r="L186" s="327"/>
      <c r="M186" s="245" t="s">
        <v>398</v>
      </c>
      <c r="N186" s="245">
        <v>18</v>
      </c>
      <c r="O186" s="245">
        <v>15</v>
      </c>
      <c r="P186" s="245">
        <v>15</v>
      </c>
      <c r="Q186" s="245">
        <v>8.2100000000000009</v>
      </c>
    </row>
    <row r="187" spans="1:17" ht="19.5" customHeight="1" x14ac:dyDescent="0.25">
      <c r="A187" s="1">
        <v>7</v>
      </c>
      <c r="B187" s="369" t="s">
        <v>1289</v>
      </c>
      <c r="C187" s="257" t="s">
        <v>27</v>
      </c>
      <c r="D187" s="258" t="s">
        <v>88</v>
      </c>
      <c r="E187" s="245" t="s">
        <v>1290</v>
      </c>
      <c r="F187" s="252">
        <v>3.33</v>
      </c>
      <c r="G187" s="249">
        <v>89</v>
      </c>
      <c r="H187" s="249" t="s">
        <v>468</v>
      </c>
      <c r="I187" s="250" t="s">
        <v>406</v>
      </c>
      <c r="J187" s="251">
        <v>960000</v>
      </c>
      <c r="K187" s="327"/>
      <c r="L187" s="327"/>
      <c r="M187" s="245" t="s">
        <v>398</v>
      </c>
      <c r="N187" s="245">
        <v>15</v>
      </c>
      <c r="O187" s="245">
        <v>12</v>
      </c>
      <c r="P187" s="245">
        <v>12</v>
      </c>
      <c r="Q187" s="245">
        <v>7.99</v>
      </c>
    </row>
    <row r="188" spans="1:17" ht="19.5" customHeight="1" x14ac:dyDescent="0.25">
      <c r="A188" s="1">
        <v>8</v>
      </c>
      <c r="B188" s="369" t="s">
        <v>1291</v>
      </c>
      <c r="C188" s="257" t="s">
        <v>1292</v>
      </c>
      <c r="D188" s="258" t="s">
        <v>287</v>
      </c>
      <c r="E188" s="245" t="s">
        <v>1293</v>
      </c>
      <c r="F188" s="252">
        <v>3.27</v>
      </c>
      <c r="G188" s="249">
        <v>90</v>
      </c>
      <c r="H188" s="249" t="s">
        <v>468</v>
      </c>
      <c r="I188" s="247" t="s">
        <v>406</v>
      </c>
      <c r="J188" s="248">
        <v>960000</v>
      </c>
      <c r="K188" s="327"/>
      <c r="L188" s="327"/>
      <c r="M188" s="245" t="s">
        <v>398</v>
      </c>
      <c r="N188" s="245">
        <v>18</v>
      </c>
      <c r="O188" s="245">
        <v>15</v>
      </c>
      <c r="P188" s="245">
        <v>15</v>
      </c>
      <c r="Q188" s="245">
        <v>8.19</v>
      </c>
    </row>
    <row r="189" spans="1:17" ht="19.5" customHeight="1" x14ac:dyDescent="0.25">
      <c r="A189" s="1">
        <v>9</v>
      </c>
      <c r="B189" s="369" t="s">
        <v>1294</v>
      </c>
      <c r="C189" s="257" t="s">
        <v>300</v>
      </c>
      <c r="D189" s="258" t="s">
        <v>18</v>
      </c>
      <c r="E189" s="245" t="s">
        <v>1295</v>
      </c>
      <c r="F189" s="299">
        <v>3.2</v>
      </c>
      <c r="G189" s="272">
        <v>88</v>
      </c>
      <c r="H189" s="272" t="s">
        <v>468</v>
      </c>
      <c r="I189" s="250" t="s">
        <v>406</v>
      </c>
      <c r="J189" s="251">
        <v>960000</v>
      </c>
      <c r="K189" s="305"/>
      <c r="L189" s="330"/>
      <c r="M189" s="245" t="s">
        <v>398</v>
      </c>
      <c r="N189" s="245">
        <v>18</v>
      </c>
      <c r="O189" s="245">
        <v>15</v>
      </c>
      <c r="P189" s="245">
        <v>15</v>
      </c>
      <c r="Q189" s="245">
        <v>7.85</v>
      </c>
    </row>
    <row r="190" spans="1:17" ht="26.25" customHeight="1" x14ac:dyDescent="0.25">
      <c r="A190" s="316" t="s">
        <v>425</v>
      </c>
      <c r="B190" s="317"/>
      <c r="C190" s="317"/>
      <c r="D190" s="318"/>
      <c r="E190" s="46"/>
      <c r="F190" s="47"/>
      <c r="G190" s="48"/>
      <c r="H190" s="48"/>
      <c r="I190" s="49"/>
      <c r="J190" s="50">
        <f>SUM(J181:J189)</f>
        <v>9000000</v>
      </c>
      <c r="K190" s="124"/>
      <c r="L190" s="328"/>
      <c r="M190" s="6"/>
      <c r="N190" s="6"/>
      <c r="O190" s="6"/>
      <c r="Q190" s="2"/>
    </row>
    <row r="191" spans="1:17" ht="44.25" customHeight="1" x14ac:dyDescent="0.25">
      <c r="A191" s="349" t="s">
        <v>1362</v>
      </c>
      <c r="B191" s="349"/>
      <c r="C191" s="349"/>
      <c r="D191" s="349"/>
      <c r="E191" s="349"/>
      <c r="F191" s="349"/>
      <c r="G191" s="349"/>
      <c r="H191" s="349"/>
      <c r="I191" s="349"/>
      <c r="J191" s="349"/>
      <c r="K191" s="349"/>
      <c r="L191" s="11"/>
      <c r="M191" s="11"/>
      <c r="N191" s="11"/>
      <c r="O191" s="11"/>
      <c r="Q191" s="2"/>
    </row>
    <row r="192" spans="1:17" s="30" customFormat="1" x14ac:dyDescent="0.25">
      <c r="A192" s="312" t="s">
        <v>426</v>
      </c>
      <c r="B192" s="312"/>
      <c r="C192" s="312"/>
      <c r="D192" s="312" t="s">
        <v>711</v>
      </c>
      <c r="E192" s="312"/>
      <c r="F192" s="312"/>
      <c r="G192" s="312"/>
      <c r="H192" s="312"/>
      <c r="I192" s="312" t="s">
        <v>427</v>
      </c>
      <c r="J192" s="312"/>
      <c r="K192" s="312"/>
    </row>
    <row r="193" spans="1:17" s="30" customFormat="1" ht="18.75" x14ac:dyDescent="0.3">
      <c r="A193" s="52"/>
      <c r="B193" s="368"/>
      <c r="C193" s="52"/>
      <c r="D193" s="312" t="s">
        <v>712</v>
      </c>
      <c r="E193" s="312"/>
      <c r="F193" s="312"/>
      <c r="G193" s="312"/>
      <c r="H193" s="312"/>
      <c r="I193" s="314" t="s">
        <v>428</v>
      </c>
      <c r="J193" s="314"/>
      <c r="K193" s="314"/>
    </row>
    <row r="194" spans="1:17" s="30" customFormat="1" ht="54" customHeight="1" x14ac:dyDescent="0.25">
      <c r="B194" s="368"/>
      <c r="D194" s="30" t="s">
        <v>429</v>
      </c>
      <c r="E194" s="202"/>
      <c r="F194" s="66"/>
    </row>
    <row r="195" spans="1:17" s="30" customFormat="1" x14ac:dyDescent="0.25">
      <c r="B195" s="368"/>
      <c r="E195" s="202"/>
      <c r="F195" s="66"/>
    </row>
    <row r="196" spans="1:17" s="30" customFormat="1" ht="17.25" customHeight="1" x14ac:dyDescent="0.25">
      <c r="A196" s="314" t="s">
        <v>430</v>
      </c>
      <c r="B196" s="314"/>
      <c r="C196" s="314"/>
      <c r="D196" s="314" t="s">
        <v>431</v>
      </c>
      <c r="E196" s="314"/>
      <c r="F196" s="314"/>
      <c r="G196" s="314"/>
      <c r="H196" s="314"/>
      <c r="I196" s="314" t="s">
        <v>432</v>
      </c>
      <c r="J196" s="314"/>
      <c r="K196" s="314"/>
    </row>
    <row r="197" spans="1:17" ht="17.25" customHeight="1" x14ac:dyDescent="0.25">
      <c r="A197" s="10"/>
      <c r="B197" s="370"/>
      <c r="C197" s="4"/>
      <c r="D197" s="4"/>
      <c r="E197" s="11"/>
      <c r="F197" s="11"/>
      <c r="G197" s="11"/>
      <c r="H197" s="11"/>
      <c r="I197" s="59"/>
      <c r="L197" s="10"/>
      <c r="M197" s="11"/>
      <c r="N197" s="11"/>
      <c r="O197" s="11"/>
      <c r="P197" s="5"/>
      <c r="Q197" s="2"/>
    </row>
    <row r="201" spans="1:17" customFormat="1" ht="17.25" customHeight="1" x14ac:dyDescent="0.3">
      <c r="A201" s="313" t="s">
        <v>410</v>
      </c>
      <c r="B201" s="313"/>
      <c r="C201" s="313"/>
      <c r="D201" s="313"/>
      <c r="E201" s="202"/>
      <c r="F201" s="32"/>
      <c r="I201" s="33"/>
    </row>
    <row r="202" spans="1:17" customFormat="1" ht="17.25" customHeight="1" x14ac:dyDescent="0.3">
      <c r="A202" s="314" t="s">
        <v>411</v>
      </c>
      <c r="B202" s="314"/>
      <c r="C202" s="314"/>
      <c r="D202" s="314"/>
      <c r="E202" s="200"/>
      <c r="F202" s="32"/>
      <c r="I202" s="33"/>
    </row>
    <row r="203" spans="1:17" customFormat="1" ht="6" customHeight="1" x14ac:dyDescent="0.3">
      <c r="A203" s="200"/>
      <c r="B203" s="364"/>
      <c r="C203" s="200"/>
      <c r="D203" s="200"/>
      <c r="E203" s="200"/>
      <c r="F203" s="32"/>
      <c r="I203" s="33"/>
    </row>
    <row r="204" spans="1:17" customFormat="1" ht="20.25" customHeight="1" x14ac:dyDescent="0.25">
      <c r="A204" s="314" t="s">
        <v>412</v>
      </c>
      <c r="B204" s="314"/>
      <c r="C204" s="314"/>
      <c r="D204" s="314"/>
      <c r="E204" s="314"/>
      <c r="F204" s="314"/>
      <c r="G204" s="314"/>
      <c r="H204" s="314"/>
      <c r="I204" s="314"/>
      <c r="J204" s="314"/>
    </row>
    <row r="205" spans="1:17" customFormat="1" ht="20.25" customHeight="1" x14ac:dyDescent="0.25">
      <c r="A205" s="314" t="s">
        <v>1297</v>
      </c>
      <c r="B205" s="314"/>
      <c r="C205" s="314"/>
      <c r="D205" s="314"/>
      <c r="E205" s="314"/>
      <c r="F205" s="314"/>
      <c r="G205" s="314"/>
      <c r="H205" s="314"/>
      <c r="I205" s="314"/>
      <c r="J205" s="314"/>
    </row>
    <row r="206" spans="1:17" s="56" customFormat="1" ht="20.25" customHeight="1" x14ac:dyDescent="0.25">
      <c r="A206" s="315" t="s">
        <v>813</v>
      </c>
      <c r="B206" s="315"/>
      <c r="C206" s="315"/>
      <c r="D206" s="315"/>
      <c r="E206" s="315"/>
      <c r="F206" s="315"/>
      <c r="G206" s="315"/>
      <c r="H206" s="315"/>
      <c r="I206" s="315"/>
      <c r="J206" s="315"/>
    </row>
    <row r="207" spans="1:17" customFormat="1" ht="10.5" customHeight="1" x14ac:dyDescent="0.25">
      <c r="A207" s="35"/>
      <c r="B207" s="365"/>
      <c r="C207" s="37"/>
      <c r="D207" s="38"/>
      <c r="E207" s="35"/>
      <c r="F207" s="39"/>
      <c r="G207" s="35"/>
      <c r="H207" s="37"/>
      <c r="I207" s="40"/>
    </row>
    <row r="208" spans="1:17" s="43" customFormat="1" ht="22.5" customHeight="1" x14ac:dyDescent="0.2">
      <c r="A208" s="310" t="s">
        <v>401</v>
      </c>
      <c r="B208" s="366" t="s">
        <v>413</v>
      </c>
      <c r="C208" s="306" t="s">
        <v>414</v>
      </c>
      <c r="D208" s="307"/>
      <c r="E208" s="310" t="s">
        <v>415</v>
      </c>
      <c r="F208" s="41" t="s">
        <v>416</v>
      </c>
      <c r="G208" s="41" t="s">
        <v>735</v>
      </c>
      <c r="H208" s="41" t="s">
        <v>417</v>
      </c>
      <c r="I208" s="41" t="s">
        <v>418</v>
      </c>
      <c r="J208" s="42" t="s">
        <v>419</v>
      </c>
      <c r="K208" s="310" t="s">
        <v>420</v>
      </c>
    </row>
    <row r="209" spans="1:17" s="43" customFormat="1" ht="22.5" customHeight="1" x14ac:dyDescent="0.2">
      <c r="A209" s="311"/>
      <c r="B209" s="367"/>
      <c r="C209" s="308"/>
      <c r="D209" s="309"/>
      <c r="E209" s="311"/>
      <c r="F209" s="44" t="s">
        <v>421</v>
      </c>
      <c r="G209" s="44" t="s">
        <v>709</v>
      </c>
      <c r="H209" s="44" t="s">
        <v>422</v>
      </c>
      <c r="I209" s="44" t="s">
        <v>423</v>
      </c>
      <c r="J209" s="45" t="s">
        <v>424</v>
      </c>
      <c r="K209" s="311"/>
    </row>
    <row r="210" spans="1:17" ht="21.75" customHeight="1" x14ac:dyDescent="0.25">
      <c r="A210" s="1">
        <v>1</v>
      </c>
      <c r="B210" s="369" t="s">
        <v>1298</v>
      </c>
      <c r="C210" s="257" t="s">
        <v>3</v>
      </c>
      <c r="D210" s="258" t="s">
        <v>97</v>
      </c>
      <c r="E210" s="245" t="s">
        <v>1299</v>
      </c>
      <c r="F210" s="252">
        <v>3.31</v>
      </c>
      <c r="G210" s="249">
        <v>96</v>
      </c>
      <c r="H210" s="249" t="s">
        <v>468</v>
      </c>
      <c r="I210" s="250" t="s">
        <v>406</v>
      </c>
      <c r="J210" s="251">
        <v>960000</v>
      </c>
      <c r="K210" s="327"/>
      <c r="L210" s="327"/>
      <c r="M210" s="245" t="s">
        <v>1300</v>
      </c>
      <c r="N210" s="245">
        <v>16</v>
      </c>
      <c r="O210" s="245">
        <v>13</v>
      </c>
      <c r="P210" s="245">
        <v>13</v>
      </c>
      <c r="Q210" s="245">
        <v>7.98</v>
      </c>
    </row>
    <row r="211" spans="1:17" ht="21.75" customHeight="1" x14ac:dyDescent="0.25">
      <c r="A211" s="1">
        <v>2</v>
      </c>
      <c r="B211" s="369" t="s">
        <v>1301</v>
      </c>
      <c r="C211" s="257" t="s">
        <v>3</v>
      </c>
      <c r="D211" s="258" t="s">
        <v>97</v>
      </c>
      <c r="E211" s="245" t="s">
        <v>1302</v>
      </c>
      <c r="F211" s="252">
        <v>3.27</v>
      </c>
      <c r="G211" s="249">
        <v>95</v>
      </c>
      <c r="H211" s="249" t="s">
        <v>468</v>
      </c>
      <c r="I211" s="247" t="s">
        <v>406</v>
      </c>
      <c r="J211" s="248">
        <v>960000</v>
      </c>
      <c r="K211" s="327"/>
      <c r="L211" s="327"/>
      <c r="M211" s="245" t="s">
        <v>1300</v>
      </c>
      <c r="N211" s="245">
        <v>18</v>
      </c>
      <c r="O211" s="245">
        <v>15</v>
      </c>
      <c r="P211" s="245">
        <v>15</v>
      </c>
      <c r="Q211" s="245">
        <v>7.91</v>
      </c>
    </row>
    <row r="212" spans="1:17" ht="21.75" customHeight="1" x14ac:dyDescent="0.25">
      <c r="A212" s="1">
        <v>3</v>
      </c>
      <c r="B212" s="369" t="s">
        <v>1303</v>
      </c>
      <c r="C212" s="257" t="s">
        <v>3</v>
      </c>
      <c r="D212" s="258" t="s">
        <v>1304</v>
      </c>
      <c r="E212" s="245" t="s">
        <v>1305</v>
      </c>
      <c r="F212" s="252">
        <v>3.27</v>
      </c>
      <c r="G212" s="249">
        <v>96</v>
      </c>
      <c r="H212" s="249" t="s">
        <v>468</v>
      </c>
      <c r="I212" s="250" t="s">
        <v>406</v>
      </c>
      <c r="J212" s="251">
        <v>960000</v>
      </c>
      <c r="K212" s="327"/>
      <c r="L212" s="327"/>
      <c r="M212" s="245" t="s">
        <v>1300</v>
      </c>
      <c r="N212" s="245">
        <v>18</v>
      </c>
      <c r="O212" s="245">
        <v>15</v>
      </c>
      <c r="P212" s="245">
        <v>15</v>
      </c>
      <c r="Q212" s="245">
        <v>8.11</v>
      </c>
    </row>
    <row r="213" spans="1:17" ht="21.75" customHeight="1" x14ac:dyDescent="0.25">
      <c r="A213" s="1">
        <v>4</v>
      </c>
      <c r="B213" s="369" t="s">
        <v>1306</v>
      </c>
      <c r="C213" s="257" t="s">
        <v>3</v>
      </c>
      <c r="D213" s="258" t="s">
        <v>21</v>
      </c>
      <c r="E213" s="245" t="s">
        <v>1307</v>
      </c>
      <c r="F213" s="252">
        <v>3.2</v>
      </c>
      <c r="G213" s="249">
        <v>95</v>
      </c>
      <c r="H213" s="249" t="s">
        <v>468</v>
      </c>
      <c r="I213" s="250" t="s">
        <v>406</v>
      </c>
      <c r="J213" s="251">
        <v>960000</v>
      </c>
      <c r="K213" s="327"/>
      <c r="L213" s="327"/>
      <c r="M213" s="245" t="s">
        <v>1300</v>
      </c>
      <c r="N213" s="245">
        <v>18</v>
      </c>
      <c r="O213" s="245">
        <v>15</v>
      </c>
      <c r="P213" s="245">
        <v>15</v>
      </c>
      <c r="Q213" s="245">
        <v>7.79</v>
      </c>
    </row>
    <row r="214" spans="1:17" ht="21.75" customHeight="1" x14ac:dyDescent="0.25">
      <c r="A214" s="1">
        <v>5</v>
      </c>
      <c r="B214" s="369" t="s">
        <v>1308</v>
      </c>
      <c r="C214" s="257" t="s">
        <v>3</v>
      </c>
      <c r="D214" s="258" t="s">
        <v>1309</v>
      </c>
      <c r="E214" s="245" t="s">
        <v>1310</v>
      </c>
      <c r="F214" s="252">
        <v>3.2</v>
      </c>
      <c r="G214" s="249">
        <v>95</v>
      </c>
      <c r="H214" s="249" t="s">
        <v>468</v>
      </c>
      <c r="I214" s="247" t="s">
        <v>406</v>
      </c>
      <c r="J214" s="248">
        <v>960000</v>
      </c>
      <c r="K214" s="327"/>
      <c r="L214" s="327"/>
      <c r="M214" s="245" t="s">
        <v>1300</v>
      </c>
      <c r="N214" s="245">
        <v>18</v>
      </c>
      <c r="O214" s="245">
        <v>15</v>
      </c>
      <c r="P214" s="245">
        <v>15</v>
      </c>
      <c r="Q214" s="245">
        <v>7.73</v>
      </c>
    </row>
    <row r="215" spans="1:17" ht="26.25" customHeight="1" x14ac:dyDescent="0.25">
      <c r="A215" s="316" t="s">
        <v>425</v>
      </c>
      <c r="B215" s="317"/>
      <c r="C215" s="317"/>
      <c r="D215" s="318"/>
      <c r="E215" s="46"/>
      <c r="F215" s="47"/>
      <c r="G215" s="48"/>
      <c r="H215" s="48"/>
      <c r="I215" s="49"/>
      <c r="J215" s="50">
        <f>SUM(J210:J214)</f>
        <v>4800000</v>
      </c>
      <c r="K215" s="124"/>
      <c r="L215" s="328"/>
      <c r="M215" s="6"/>
      <c r="N215" s="6"/>
      <c r="O215" s="6"/>
      <c r="Q215" s="2"/>
    </row>
    <row r="216" spans="1:17" ht="35.25" customHeight="1" x14ac:dyDescent="0.25">
      <c r="A216" s="349" t="s">
        <v>1361</v>
      </c>
      <c r="B216" s="349"/>
      <c r="C216" s="349"/>
      <c r="D216" s="349"/>
      <c r="E216" s="349"/>
      <c r="F216" s="349"/>
      <c r="G216" s="349"/>
      <c r="H216" s="349"/>
      <c r="I216" s="349"/>
      <c r="J216" s="349"/>
      <c r="K216" s="349"/>
      <c r="L216" s="11"/>
      <c r="M216" s="11"/>
      <c r="N216" s="11"/>
      <c r="O216" s="11"/>
      <c r="Q216" s="2"/>
    </row>
    <row r="217" spans="1:17" s="30" customFormat="1" x14ac:dyDescent="0.25">
      <c r="A217" s="312" t="s">
        <v>426</v>
      </c>
      <c r="B217" s="312"/>
      <c r="C217" s="312"/>
      <c r="D217" s="312" t="s">
        <v>711</v>
      </c>
      <c r="E217" s="312"/>
      <c r="F217" s="312"/>
      <c r="G217" s="312"/>
      <c r="H217" s="312"/>
      <c r="I217" s="312" t="s">
        <v>427</v>
      </c>
      <c r="J217" s="312"/>
      <c r="K217" s="312"/>
    </row>
    <row r="218" spans="1:17" s="30" customFormat="1" ht="18.75" x14ac:dyDescent="0.3">
      <c r="A218" s="52"/>
      <c r="B218" s="368"/>
      <c r="C218" s="52"/>
      <c r="D218" s="312" t="s">
        <v>712</v>
      </c>
      <c r="E218" s="312"/>
      <c r="F218" s="312"/>
      <c r="G218" s="312"/>
      <c r="H218" s="312"/>
      <c r="I218" s="314" t="s">
        <v>428</v>
      </c>
      <c r="J218" s="314"/>
      <c r="K218" s="314"/>
    </row>
    <row r="219" spans="1:17" s="30" customFormat="1" ht="56.25" customHeight="1" x14ac:dyDescent="0.25">
      <c r="B219" s="368"/>
      <c r="D219" s="30" t="s">
        <v>429</v>
      </c>
      <c r="E219" s="202"/>
      <c r="F219" s="202"/>
    </row>
    <row r="220" spans="1:17" s="30" customFormat="1" x14ac:dyDescent="0.25">
      <c r="B220" s="368"/>
      <c r="E220" s="202"/>
      <c r="F220" s="202"/>
    </row>
    <row r="221" spans="1:17" s="30" customFormat="1" ht="17.25" customHeight="1" x14ac:dyDescent="0.25">
      <c r="A221" s="314" t="s">
        <v>430</v>
      </c>
      <c r="B221" s="314"/>
      <c r="C221" s="314"/>
      <c r="D221" s="314" t="s">
        <v>431</v>
      </c>
      <c r="E221" s="314"/>
      <c r="F221" s="314"/>
      <c r="G221" s="314"/>
      <c r="H221" s="314"/>
      <c r="I221" s="314" t="s">
        <v>432</v>
      </c>
      <c r="J221" s="314"/>
      <c r="K221" s="314"/>
    </row>
    <row r="222" spans="1:17" ht="17.25" customHeight="1" x14ac:dyDescent="0.25">
      <c r="A222" s="10"/>
      <c r="B222" s="370"/>
      <c r="C222" s="4"/>
      <c r="D222" s="4"/>
      <c r="E222" s="11"/>
      <c r="F222" s="11"/>
      <c r="G222" s="11"/>
      <c r="H222" s="11"/>
      <c r="I222" s="59"/>
      <c r="L222" s="10"/>
      <c r="M222" s="11"/>
      <c r="N222" s="11"/>
      <c r="O222" s="11"/>
      <c r="P222" s="5"/>
      <c r="Q222" s="2"/>
    </row>
  </sheetData>
  <sortState ref="B10:L45">
    <sortCondition descending="1" ref="L10:L45"/>
  </sortState>
  <mergeCells count="160">
    <mergeCell ref="A191:K191"/>
    <mergeCell ref="A216:K216"/>
    <mergeCell ref="K208:K209"/>
    <mergeCell ref="A215:D215"/>
    <mergeCell ref="A217:C217"/>
    <mergeCell ref="D217:H217"/>
    <mergeCell ref="I217:K217"/>
    <mergeCell ref="D218:H218"/>
    <mergeCell ref="I218:K218"/>
    <mergeCell ref="A221:C221"/>
    <mergeCell ref="D221:H221"/>
    <mergeCell ref="I221:K221"/>
    <mergeCell ref="A201:D201"/>
    <mergeCell ref="A202:D202"/>
    <mergeCell ref="A204:J204"/>
    <mergeCell ref="A205:J205"/>
    <mergeCell ref="A206:J206"/>
    <mergeCell ref="A208:A209"/>
    <mergeCell ref="B208:B209"/>
    <mergeCell ref="C208:D209"/>
    <mergeCell ref="E208:E209"/>
    <mergeCell ref="A1:D1"/>
    <mergeCell ref="A2:D2"/>
    <mergeCell ref="A4:J4"/>
    <mergeCell ref="A5:J5"/>
    <mergeCell ref="A6:J6"/>
    <mergeCell ref="A8:A9"/>
    <mergeCell ref="B8:B9"/>
    <mergeCell ref="C8:D9"/>
    <mergeCell ref="E8:E9"/>
    <mergeCell ref="A15:D15"/>
    <mergeCell ref="A17:C17"/>
    <mergeCell ref="D17:H17"/>
    <mergeCell ref="I17:K17"/>
    <mergeCell ref="D18:H18"/>
    <mergeCell ref="I18:K18"/>
    <mergeCell ref="D21:H21"/>
    <mergeCell ref="I21:K21"/>
    <mergeCell ref="K8:K9"/>
    <mergeCell ref="A16:K16"/>
    <mergeCell ref="A32:D32"/>
    <mergeCell ref="A34:J34"/>
    <mergeCell ref="A35:J35"/>
    <mergeCell ref="A36:J36"/>
    <mergeCell ref="A38:A39"/>
    <mergeCell ref="B38:B39"/>
    <mergeCell ref="C38:D39"/>
    <mergeCell ref="E38:E39"/>
    <mergeCell ref="A21:C21"/>
    <mergeCell ref="A31:D31"/>
    <mergeCell ref="D72:H72"/>
    <mergeCell ref="I72:K72"/>
    <mergeCell ref="A48:C48"/>
    <mergeCell ref="A58:D58"/>
    <mergeCell ref="A59:D59"/>
    <mergeCell ref="A42:D42"/>
    <mergeCell ref="A44:C44"/>
    <mergeCell ref="D44:H44"/>
    <mergeCell ref="I44:K44"/>
    <mergeCell ref="D45:H45"/>
    <mergeCell ref="I45:K45"/>
    <mergeCell ref="D48:H48"/>
    <mergeCell ref="I48:K48"/>
    <mergeCell ref="A43:K43"/>
    <mergeCell ref="A70:K70"/>
    <mergeCell ref="A69:D69"/>
    <mergeCell ref="A71:C71"/>
    <mergeCell ref="A61:J61"/>
    <mergeCell ref="A62:J62"/>
    <mergeCell ref="A63:J63"/>
    <mergeCell ref="A65:A66"/>
    <mergeCell ref="B65:B66"/>
    <mergeCell ref="C65:D66"/>
    <mergeCell ref="E65:E66"/>
    <mergeCell ref="D71:H71"/>
    <mergeCell ref="I71:K71"/>
    <mergeCell ref="A87:J87"/>
    <mergeCell ref="A88:J88"/>
    <mergeCell ref="A89:J89"/>
    <mergeCell ref="A91:A92"/>
    <mergeCell ref="B91:B92"/>
    <mergeCell ref="C91:D92"/>
    <mergeCell ref="E91:E92"/>
    <mergeCell ref="A75:C75"/>
    <mergeCell ref="A84:D84"/>
    <mergeCell ref="A85:D85"/>
    <mergeCell ref="D75:H75"/>
    <mergeCell ref="I75:K75"/>
    <mergeCell ref="D137:H137"/>
    <mergeCell ref="I137:K137"/>
    <mergeCell ref="A102:C102"/>
    <mergeCell ref="A112:D112"/>
    <mergeCell ref="A113:D113"/>
    <mergeCell ref="A96:D96"/>
    <mergeCell ref="A98:C98"/>
    <mergeCell ref="D98:H98"/>
    <mergeCell ref="I98:K98"/>
    <mergeCell ref="D99:H99"/>
    <mergeCell ref="I99:K99"/>
    <mergeCell ref="D102:H102"/>
    <mergeCell ref="I102:K102"/>
    <mergeCell ref="A97:K97"/>
    <mergeCell ref="A135:K135"/>
    <mergeCell ref="A134:D134"/>
    <mergeCell ref="A136:C136"/>
    <mergeCell ref="A115:J115"/>
    <mergeCell ref="A116:J116"/>
    <mergeCell ref="A117:J117"/>
    <mergeCell ref="A119:A120"/>
    <mergeCell ref="B119:B120"/>
    <mergeCell ref="C119:D120"/>
    <mergeCell ref="E119:E120"/>
    <mergeCell ref="D136:H136"/>
    <mergeCell ref="I136:K136"/>
    <mergeCell ref="A144:J144"/>
    <mergeCell ref="A145:J145"/>
    <mergeCell ref="A146:J146"/>
    <mergeCell ref="A148:A149"/>
    <mergeCell ref="B148:B149"/>
    <mergeCell ref="C148:D149"/>
    <mergeCell ref="E148:E149"/>
    <mergeCell ref="A140:C140"/>
    <mergeCell ref="A141:D141"/>
    <mergeCell ref="A142:D142"/>
    <mergeCell ref="D140:H140"/>
    <mergeCell ref="I140:K140"/>
    <mergeCell ref="A173:D173"/>
    <mergeCell ref="A165:D165"/>
    <mergeCell ref="A167:C167"/>
    <mergeCell ref="D167:H167"/>
    <mergeCell ref="I167:K167"/>
    <mergeCell ref="D168:H168"/>
    <mergeCell ref="I168:K168"/>
    <mergeCell ref="D171:H171"/>
    <mergeCell ref="I171:K171"/>
    <mergeCell ref="A166:K166"/>
    <mergeCell ref="K38:K39"/>
    <mergeCell ref="K65:K66"/>
    <mergeCell ref="K91:K92"/>
    <mergeCell ref="K119:K120"/>
    <mergeCell ref="K148:K149"/>
    <mergeCell ref="K179:K180"/>
    <mergeCell ref="A196:C196"/>
    <mergeCell ref="A190:D190"/>
    <mergeCell ref="A192:C192"/>
    <mergeCell ref="A175:J175"/>
    <mergeCell ref="A176:J176"/>
    <mergeCell ref="A177:J177"/>
    <mergeCell ref="A179:A180"/>
    <mergeCell ref="B179:B180"/>
    <mergeCell ref="C179:D180"/>
    <mergeCell ref="E179:E180"/>
    <mergeCell ref="D192:H192"/>
    <mergeCell ref="I192:K192"/>
    <mergeCell ref="D193:H193"/>
    <mergeCell ref="I193:K193"/>
    <mergeCell ref="D196:H196"/>
    <mergeCell ref="I196:K196"/>
    <mergeCell ref="A171:C171"/>
    <mergeCell ref="A172:D172"/>
  </mergeCells>
  <pageMargins left="1.36" right="0.2" top="0.25" bottom="0.26" header="0.32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selection activeCell="J11" sqref="J11"/>
    </sheetView>
  </sheetViews>
  <sheetFormatPr defaultRowHeight="15" x14ac:dyDescent="0.25"/>
  <cols>
    <col min="1" max="1" width="4.5703125" customWidth="1"/>
    <col min="2" max="2" width="19.42578125" customWidth="1"/>
    <col min="3" max="3" width="15.28515625" customWidth="1"/>
    <col min="4" max="4" width="6" customWidth="1"/>
    <col min="5" max="5" width="13" style="60" customWidth="1"/>
    <col min="6" max="6" width="10.28515625" customWidth="1"/>
    <col min="7" max="7" width="8.140625" customWidth="1"/>
    <col min="8" max="8" width="11.5703125" customWidth="1"/>
    <col min="9" max="9" width="9.7109375" customWidth="1"/>
    <col min="10" max="10" width="14" customWidth="1"/>
    <col min="11" max="11" width="16.28515625" customWidth="1"/>
    <col min="13" max="13" width="8.28515625" customWidth="1"/>
    <col min="14" max="16" width="4.42578125" customWidth="1"/>
    <col min="17" max="17" width="6.7109375" customWidth="1"/>
    <col min="18" max="18" width="6.140625" customWidth="1"/>
  </cols>
  <sheetData>
    <row r="1" spans="1:18" ht="17.25" customHeight="1" x14ac:dyDescent="0.3">
      <c r="A1" s="313" t="s">
        <v>410</v>
      </c>
      <c r="B1" s="313"/>
      <c r="C1" s="313"/>
      <c r="D1" s="313"/>
      <c r="E1" s="55"/>
      <c r="F1" s="32"/>
      <c r="G1" s="32"/>
      <c r="J1" s="33"/>
    </row>
    <row r="2" spans="1:18" ht="17.25" customHeight="1" x14ac:dyDescent="0.3">
      <c r="A2" s="314" t="s">
        <v>411</v>
      </c>
      <c r="B2" s="314"/>
      <c r="C2" s="314"/>
      <c r="D2" s="314"/>
      <c r="E2" s="53"/>
      <c r="F2" s="32"/>
      <c r="G2" s="32"/>
      <c r="J2" s="33"/>
    </row>
    <row r="3" spans="1:18" ht="6" customHeight="1" x14ac:dyDescent="0.3">
      <c r="A3" s="53"/>
      <c r="B3" s="53"/>
      <c r="C3" s="53"/>
      <c r="D3" s="53"/>
      <c r="E3" s="53"/>
      <c r="F3" s="32"/>
      <c r="G3" s="32"/>
      <c r="J3" s="33"/>
    </row>
    <row r="4" spans="1:18" ht="20.25" customHeight="1" x14ac:dyDescent="0.25">
      <c r="A4" s="314" t="s">
        <v>412</v>
      </c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18" ht="20.25" customHeight="1" x14ac:dyDescent="0.25">
      <c r="A5" s="314" t="s">
        <v>1319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</row>
    <row r="6" spans="1:18" s="56" customFormat="1" ht="20.25" customHeight="1" x14ac:dyDescent="0.25">
      <c r="A6" s="315" t="s">
        <v>813</v>
      </c>
      <c r="B6" s="315"/>
      <c r="C6" s="315"/>
      <c r="D6" s="315"/>
      <c r="E6" s="315"/>
      <c r="F6" s="315"/>
      <c r="G6" s="315"/>
      <c r="H6" s="315"/>
      <c r="I6" s="315"/>
      <c r="J6" s="315"/>
      <c r="K6" s="315"/>
      <c r="M6" s="56">
        <f>184+8+18+20+36+3</f>
        <v>269</v>
      </c>
    </row>
    <row r="7" spans="1:18" ht="10.5" customHeight="1" x14ac:dyDescent="0.25">
      <c r="A7" s="35"/>
      <c r="B7" s="36"/>
      <c r="C7" s="37"/>
      <c r="D7" s="38"/>
      <c r="E7" s="35"/>
      <c r="F7" s="39"/>
      <c r="G7" s="39"/>
      <c r="H7" s="35"/>
      <c r="I7" s="37"/>
      <c r="J7" s="40"/>
      <c r="M7" t="s">
        <v>433</v>
      </c>
    </row>
    <row r="8" spans="1:18" s="43" customFormat="1" ht="22.5" customHeight="1" x14ac:dyDescent="0.2">
      <c r="A8" s="310" t="s">
        <v>401</v>
      </c>
      <c r="B8" s="310" t="s">
        <v>413</v>
      </c>
      <c r="C8" s="306" t="s">
        <v>414</v>
      </c>
      <c r="D8" s="307"/>
      <c r="E8" s="310" t="s">
        <v>415</v>
      </c>
      <c r="F8" s="41" t="s">
        <v>416</v>
      </c>
      <c r="G8" s="41" t="s">
        <v>735</v>
      </c>
      <c r="H8" s="41" t="s">
        <v>417</v>
      </c>
      <c r="I8" s="41" t="s">
        <v>418</v>
      </c>
      <c r="J8" s="42" t="s">
        <v>419</v>
      </c>
      <c r="K8" s="310" t="s">
        <v>420</v>
      </c>
    </row>
    <row r="9" spans="1:18" s="43" customFormat="1" ht="22.5" customHeight="1" x14ac:dyDescent="0.2">
      <c r="A9" s="311"/>
      <c r="B9" s="311"/>
      <c r="C9" s="308"/>
      <c r="D9" s="309"/>
      <c r="E9" s="311"/>
      <c r="F9" s="44" t="s">
        <v>421</v>
      </c>
      <c r="G9" s="44" t="s">
        <v>709</v>
      </c>
      <c r="H9" s="44" t="s">
        <v>422</v>
      </c>
      <c r="I9" s="44" t="s">
        <v>423</v>
      </c>
      <c r="J9" s="45" t="s">
        <v>424</v>
      </c>
      <c r="K9" s="311"/>
    </row>
    <row r="10" spans="1:18" s="2" customFormat="1" ht="26.25" customHeight="1" x14ac:dyDescent="0.25">
      <c r="A10" s="13">
        <v>1</v>
      </c>
      <c r="B10" s="336" t="s">
        <v>1311</v>
      </c>
      <c r="C10" s="337" t="s">
        <v>47</v>
      </c>
      <c r="D10" s="338" t="s">
        <v>15</v>
      </c>
      <c r="E10" s="245" t="s">
        <v>1312</v>
      </c>
      <c r="F10" s="252">
        <v>3.83</v>
      </c>
      <c r="G10" s="341">
        <v>86</v>
      </c>
      <c r="H10" s="283" t="s">
        <v>405</v>
      </c>
      <c r="I10" s="343" t="s">
        <v>406</v>
      </c>
      <c r="J10" s="25">
        <v>770000</v>
      </c>
      <c r="K10" s="26"/>
      <c r="M10" s="14" t="s">
        <v>400</v>
      </c>
      <c r="N10" s="15">
        <v>18</v>
      </c>
      <c r="O10" s="15">
        <v>18</v>
      </c>
      <c r="P10" s="15">
        <v>18</v>
      </c>
      <c r="Q10" s="15">
        <v>7.93</v>
      </c>
      <c r="R10" s="3">
        <v>87</v>
      </c>
    </row>
    <row r="11" spans="1:18" s="2" customFormat="1" ht="26.25" customHeight="1" x14ac:dyDescent="0.25">
      <c r="A11" s="331">
        <v>2</v>
      </c>
      <c r="B11" s="336" t="s">
        <v>399</v>
      </c>
      <c r="C11" s="257" t="s">
        <v>39</v>
      </c>
      <c r="D11" s="258" t="s">
        <v>79</v>
      </c>
      <c r="E11" s="245" t="s">
        <v>180</v>
      </c>
      <c r="F11" s="252">
        <v>3.5</v>
      </c>
      <c r="G11" s="245">
        <v>86</v>
      </c>
      <c r="H11" s="249" t="s">
        <v>405</v>
      </c>
      <c r="I11" s="344" t="s">
        <v>406</v>
      </c>
      <c r="J11" s="333">
        <v>770000</v>
      </c>
      <c r="K11" s="333"/>
      <c r="M11" s="334"/>
      <c r="N11" s="332"/>
      <c r="O11" s="332"/>
      <c r="P11" s="332"/>
      <c r="Q11" s="332"/>
      <c r="R11" s="335"/>
    </row>
    <row r="12" spans="1:18" s="2" customFormat="1" ht="26.25" customHeight="1" x14ac:dyDescent="0.25">
      <c r="A12" s="16">
        <v>3</v>
      </c>
      <c r="B12" s="336" t="s">
        <v>1313</v>
      </c>
      <c r="C12" s="257" t="s">
        <v>2</v>
      </c>
      <c r="D12" s="258" t="s">
        <v>43</v>
      </c>
      <c r="E12" s="245" t="s">
        <v>1314</v>
      </c>
      <c r="F12" s="252">
        <v>3.42</v>
      </c>
      <c r="G12" s="245">
        <v>85</v>
      </c>
      <c r="H12" s="249" t="s">
        <v>405</v>
      </c>
      <c r="I12" s="344" t="s">
        <v>406</v>
      </c>
      <c r="J12" s="333">
        <v>770000</v>
      </c>
      <c r="K12" s="26"/>
      <c r="M12" s="17" t="s">
        <v>400</v>
      </c>
      <c r="N12" s="18">
        <v>18</v>
      </c>
      <c r="O12" s="18">
        <v>18</v>
      </c>
      <c r="P12" s="18">
        <v>18</v>
      </c>
      <c r="Q12" s="18">
        <v>8.11</v>
      </c>
      <c r="R12" s="23">
        <v>88</v>
      </c>
    </row>
    <row r="13" spans="1:18" s="2" customFormat="1" ht="26.25" customHeight="1" x14ac:dyDescent="0.25">
      <c r="A13" s="21">
        <v>4</v>
      </c>
      <c r="B13" s="336" t="s">
        <v>1315</v>
      </c>
      <c r="C13" s="339" t="s">
        <v>1316</v>
      </c>
      <c r="D13" s="340" t="s">
        <v>1317</v>
      </c>
      <c r="E13" s="245" t="s">
        <v>1318</v>
      </c>
      <c r="F13" s="252">
        <v>3.42</v>
      </c>
      <c r="G13" s="342">
        <v>83</v>
      </c>
      <c r="H13" s="286" t="s">
        <v>405</v>
      </c>
      <c r="I13" s="345" t="s">
        <v>406</v>
      </c>
      <c r="J13" s="346">
        <v>770000</v>
      </c>
      <c r="K13" s="26"/>
      <c r="M13" s="20" t="s">
        <v>400</v>
      </c>
      <c r="N13" s="22">
        <v>18</v>
      </c>
      <c r="O13" s="22">
        <v>18</v>
      </c>
      <c r="P13" s="22">
        <v>18</v>
      </c>
      <c r="Q13" s="22">
        <v>7.78</v>
      </c>
      <c r="R13" s="27">
        <v>86</v>
      </c>
    </row>
    <row r="14" spans="1:18" s="2" customFormat="1" ht="26.25" customHeight="1" x14ac:dyDescent="0.25">
      <c r="A14" s="316" t="s">
        <v>425</v>
      </c>
      <c r="B14" s="317"/>
      <c r="C14" s="317"/>
      <c r="D14" s="318"/>
      <c r="E14" s="46"/>
      <c r="F14" s="47"/>
      <c r="G14" s="47"/>
      <c r="H14" s="48"/>
      <c r="I14" s="48"/>
      <c r="J14" s="49">
        <f>SUM(J3:J13)</f>
        <v>3080000</v>
      </c>
      <c r="K14" s="50"/>
      <c r="L14" s="51"/>
      <c r="M14" s="6"/>
      <c r="N14" s="6"/>
      <c r="O14" s="6"/>
      <c r="P14" s="6"/>
    </row>
    <row r="15" spans="1:18" s="2" customFormat="1" ht="36.75" customHeight="1" x14ac:dyDescent="0.25">
      <c r="A15" s="349" t="s">
        <v>1360</v>
      </c>
      <c r="B15" s="349"/>
      <c r="C15" s="349"/>
      <c r="D15" s="349"/>
      <c r="E15" s="349"/>
      <c r="F15" s="349"/>
      <c r="G15" s="349"/>
      <c r="H15" s="349"/>
      <c r="I15" s="349"/>
      <c r="J15" s="349"/>
      <c r="K15" s="349"/>
      <c r="L15" s="11"/>
      <c r="M15" s="11"/>
      <c r="N15" s="11"/>
      <c r="O15" s="11"/>
      <c r="P15" s="11"/>
    </row>
    <row r="16" spans="1:18" s="2" customFormat="1" ht="18.75" customHeight="1" x14ac:dyDescent="0.25">
      <c r="A16" s="354"/>
      <c r="B16" s="354"/>
      <c r="C16" s="354"/>
      <c r="D16" s="354"/>
      <c r="E16" s="354"/>
      <c r="F16" s="354"/>
      <c r="G16" s="354"/>
      <c r="H16" s="354"/>
      <c r="I16" s="354"/>
      <c r="J16" s="354"/>
      <c r="K16" s="354"/>
      <c r="L16" s="11"/>
      <c r="M16" s="11"/>
      <c r="N16" s="11"/>
      <c r="O16" s="11"/>
      <c r="P16" s="11"/>
    </row>
    <row r="17" spans="1:11" s="30" customFormat="1" ht="15.75" x14ac:dyDescent="0.25">
      <c r="A17" s="312" t="s">
        <v>426</v>
      </c>
      <c r="B17" s="312"/>
      <c r="C17" s="312"/>
      <c r="D17" s="312" t="s">
        <v>711</v>
      </c>
      <c r="E17" s="312"/>
      <c r="F17" s="312"/>
      <c r="G17" s="312"/>
      <c r="H17" s="312"/>
      <c r="I17" s="312" t="s">
        <v>427</v>
      </c>
      <c r="J17" s="312"/>
      <c r="K17" s="312"/>
    </row>
    <row r="18" spans="1:11" s="30" customFormat="1" ht="18.75" x14ac:dyDescent="0.3">
      <c r="A18" s="52"/>
      <c r="B18" s="112"/>
      <c r="C18" s="52"/>
      <c r="D18" s="312" t="s">
        <v>712</v>
      </c>
      <c r="E18" s="312"/>
      <c r="F18" s="312"/>
      <c r="G18" s="312"/>
      <c r="H18" s="312"/>
      <c r="I18" s="314" t="s">
        <v>428</v>
      </c>
      <c r="J18" s="314"/>
      <c r="K18" s="314"/>
    </row>
    <row r="19" spans="1:11" s="30" customFormat="1" ht="39" customHeight="1" x14ac:dyDescent="0.25">
      <c r="B19" s="112"/>
      <c r="D19" s="30" t="s">
        <v>429</v>
      </c>
      <c r="E19" s="202"/>
      <c r="F19" s="202"/>
    </row>
    <row r="20" spans="1:11" s="30" customFormat="1" ht="15.75" x14ac:dyDescent="0.25">
      <c r="B20" s="112"/>
      <c r="E20" s="202"/>
      <c r="F20" s="202"/>
    </row>
    <row r="21" spans="1:11" s="30" customFormat="1" ht="17.25" customHeight="1" x14ac:dyDescent="0.25">
      <c r="A21" s="314" t="s">
        <v>430</v>
      </c>
      <c r="B21" s="314"/>
      <c r="C21" s="314"/>
      <c r="D21" s="314" t="s">
        <v>431</v>
      </c>
      <c r="E21" s="314"/>
      <c r="F21" s="314"/>
      <c r="G21" s="314"/>
      <c r="H21" s="314"/>
      <c r="I21" s="314" t="s">
        <v>432</v>
      </c>
      <c r="J21" s="314"/>
      <c r="K21" s="314"/>
    </row>
  </sheetData>
  <mergeCells count="20">
    <mergeCell ref="A15:K15"/>
    <mergeCell ref="A1:D1"/>
    <mergeCell ref="A2:D2"/>
    <mergeCell ref="A4:K4"/>
    <mergeCell ref="A5:K5"/>
    <mergeCell ref="A6:K6"/>
    <mergeCell ref="A8:A9"/>
    <mergeCell ref="B8:B9"/>
    <mergeCell ref="C8:D9"/>
    <mergeCell ref="E8:E9"/>
    <mergeCell ref="K8:K9"/>
    <mergeCell ref="A14:D14"/>
    <mergeCell ref="A17:C17"/>
    <mergeCell ref="D17:H17"/>
    <mergeCell ref="I17:K17"/>
    <mergeCell ref="D18:H18"/>
    <mergeCell ref="I18:K18"/>
    <mergeCell ref="A21:C21"/>
    <mergeCell ref="D21:H21"/>
    <mergeCell ref="I21:K21"/>
  </mergeCells>
  <pageMargins left="1.22" right="0.2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K43</vt:lpstr>
      <vt:lpstr>K44</vt:lpstr>
      <vt:lpstr>K45</vt:lpstr>
      <vt:lpstr>K46</vt:lpstr>
      <vt:lpstr>K47</vt:lpstr>
      <vt:lpstr>K48</vt:lpstr>
      <vt:lpstr>RHM</vt:lpstr>
      <vt:lpstr>YHDP</vt:lpstr>
      <vt:lpstr>CNĐD</vt:lpstr>
      <vt:lpstr>ĐHD</vt:lpstr>
      <vt:lpstr>CĐ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2016-05-10T03:37:34Z</dcterms:modified>
</cp:coreProperties>
</file>