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525" windowWidth="14805" windowHeight="7590" activeTab="2"/>
  </bookViews>
  <sheets>
    <sheet name="K44" sheetId="8" r:id="rId1"/>
    <sheet name="K45" sheetId="9" r:id="rId2"/>
    <sheet name="K46" sheetId="10" r:id="rId3"/>
    <sheet name="K47" sheetId="11" r:id="rId4"/>
    <sheet name="K48" sheetId="12" r:id="rId5"/>
    <sheet name="RHM" sheetId="7" r:id="rId6"/>
    <sheet name="YHDP" sheetId="2" r:id="rId7"/>
    <sheet name="CNĐD" sheetId="4" r:id="rId8"/>
    <sheet name="ĐHD" sheetId="5" r:id="rId9"/>
    <sheet name="CĐ" sheetId="6" r:id="rId10"/>
  </sheets>
  <definedNames>
    <definedName name="_xlnm._FilterDatabase" localSheetId="0" hidden="1">'K44'!$B$29:$F$112</definedName>
    <definedName name="_xlnm._FilterDatabase" localSheetId="1" hidden="1">'K45'!#REF!</definedName>
    <definedName name="_xlnm._FilterDatabase" localSheetId="2" hidden="1">'K46'!$B$1:$F$143</definedName>
    <definedName name="_xlnm._FilterDatabase" localSheetId="3" hidden="1">'K47'!$B$1:$F$9</definedName>
    <definedName name="_xlnm._FilterDatabase" localSheetId="4" hidden="1">'K48'!$B$1:$F$14</definedName>
  </definedNames>
  <calcPr calcId="144525"/>
</workbook>
</file>

<file path=xl/calcChain.xml><?xml version="1.0" encoding="utf-8"?>
<calcChain xmlns="http://schemas.openxmlformats.org/spreadsheetml/2006/main">
  <c r="S88" i="10" l="1"/>
  <c r="M18" i="6" l="1"/>
  <c r="M25" i="6"/>
  <c r="M22" i="6"/>
  <c r="J69" i="5" l="1"/>
  <c r="J18" i="5"/>
  <c r="J39" i="5"/>
  <c r="J95" i="5"/>
  <c r="J118" i="5"/>
  <c r="J141" i="5"/>
  <c r="J164" i="5"/>
  <c r="J190" i="5"/>
  <c r="J67" i="4"/>
  <c r="J45" i="4"/>
  <c r="J15" i="4"/>
  <c r="J102" i="2"/>
  <c r="J75" i="2"/>
  <c r="J48" i="2"/>
  <c r="J29" i="2"/>
  <c r="J87" i="7"/>
  <c r="J63" i="7"/>
  <c r="J39" i="7"/>
  <c r="J18" i="7"/>
  <c r="J124" i="11"/>
  <c r="J126" i="12"/>
  <c r="J97" i="12"/>
  <c r="J71" i="12"/>
  <c r="J40" i="12"/>
  <c r="J14" i="12"/>
  <c r="J99" i="11"/>
  <c r="J67" i="11"/>
  <c r="J40" i="11"/>
  <c r="J16" i="11"/>
  <c r="J41" i="10" l="1"/>
  <c r="J13" i="10"/>
  <c r="J136" i="10"/>
  <c r="J100" i="10"/>
  <c r="J73" i="10"/>
  <c r="J159" i="9"/>
  <c r="J129" i="9"/>
  <c r="J100" i="9"/>
  <c r="J71" i="9"/>
  <c r="J40" i="9"/>
  <c r="J15" i="9"/>
  <c r="J299" i="8"/>
  <c r="J259" i="8"/>
  <c r="J232" i="8"/>
  <c r="J193" i="8"/>
  <c r="J163" i="8"/>
  <c r="J127" i="8"/>
  <c r="J78" i="8"/>
  <c r="J32" i="8"/>
  <c r="N81" i="7" l="1"/>
  <c r="N82" i="7" s="1"/>
  <c r="N57" i="7"/>
  <c r="N58" i="7" s="1"/>
  <c r="N31" i="7"/>
  <c r="N32" i="7" s="1"/>
  <c r="N5" i="7" l="1"/>
  <c r="N4" i="7"/>
  <c r="N6" i="7" s="1"/>
  <c r="M6" i="6" l="1"/>
  <c r="J11" i="6"/>
</calcChain>
</file>

<file path=xl/sharedStrings.xml><?xml version="1.0" encoding="utf-8"?>
<sst xmlns="http://schemas.openxmlformats.org/spreadsheetml/2006/main" count="3616" uniqueCount="1062">
  <si>
    <t>Hiền</t>
  </si>
  <si>
    <t xml:space="preserve">Nguyễn Thị </t>
  </si>
  <si>
    <t>Nguyễn Thị</t>
  </si>
  <si>
    <t>Yến</t>
  </si>
  <si>
    <t>Anh</t>
  </si>
  <si>
    <t>Hồng</t>
  </si>
  <si>
    <t>Nga</t>
  </si>
  <si>
    <t>Thanh</t>
  </si>
  <si>
    <t>Trang</t>
  </si>
  <si>
    <t>Ngân</t>
  </si>
  <si>
    <t>Hằng</t>
  </si>
  <si>
    <t>Hương</t>
  </si>
  <si>
    <t>Minh</t>
  </si>
  <si>
    <t>Thu</t>
  </si>
  <si>
    <t>Tuyết</t>
  </si>
  <si>
    <t>Hà</t>
  </si>
  <si>
    <t>Sơn</t>
  </si>
  <si>
    <t>Chi</t>
  </si>
  <si>
    <t>Hoàng Thị</t>
  </si>
  <si>
    <t>Duyên</t>
  </si>
  <si>
    <t>Đào Thị</t>
  </si>
  <si>
    <t>Huy</t>
  </si>
  <si>
    <t>Tú</t>
  </si>
  <si>
    <t>Tuyến</t>
  </si>
  <si>
    <t>Dương Thị</t>
  </si>
  <si>
    <t>Phạm Thị</t>
  </si>
  <si>
    <t>Thủy</t>
  </si>
  <si>
    <t>Trần Thị</t>
  </si>
  <si>
    <t>Linh</t>
  </si>
  <si>
    <t>Hạnh</t>
  </si>
  <si>
    <t>07/08/1992</t>
  </si>
  <si>
    <t>Vũ Thị</t>
  </si>
  <si>
    <t>Lê Thị</t>
  </si>
  <si>
    <t>Hường</t>
  </si>
  <si>
    <t>Thành</t>
  </si>
  <si>
    <t>Nhung</t>
  </si>
  <si>
    <t>Hoàng Thị Thanh</t>
  </si>
  <si>
    <t>Phương</t>
  </si>
  <si>
    <t>Hoa</t>
  </si>
  <si>
    <t>Thương</t>
  </si>
  <si>
    <t xml:space="preserve">Hoàng Thị </t>
  </si>
  <si>
    <t>Đinh Thị</t>
  </si>
  <si>
    <t>Lộc</t>
  </si>
  <si>
    <t>Nguyễn Văn</t>
  </si>
  <si>
    <t>Lan</t>
  </si>
  <si>
    <t>Mơ</t>
  </si>
  <si>
    <t>Huyền</t>
  </si>
  <si>
    <t>Tâm</t>
  </si>
  <si>
    <t>Nguyệt</t>
  </si>
  <si>
    <t>Thảo</t>
  </si>
  <si>
    <t>ánh</t>
  </si>
  <si>
    <t>Mai</t>
  </si>
  <si>
    <t>My</t>
  </si>
  <si>
    <t>Quỳnh</t>
  </si>
  <si>
    <t>Đức</t>
  </si>
  <si>
    <t>Hậu</t>
  </si>
  <si>
    <t>Hà Thị</t>
  </si>
  <si>
    <t>09/10/1993</t>
  </si>
  <si>
    <t>Nguyễn Thùy</t>
  </si>
  <si>
    <t>Ngọc</t>
  </si>
  <si>
    <t>Lệ</t>
  </si>
  <si>
    <t>Phượng</t>
  </si>
  <si>
    <t>Vân</t>
  </si>
  <si>
    <t>Xuân</t>
  </si>
  <si>
    <t>K44A</t>
  </si>
  <si>
    <t>Hải</t>
  </si>
  <si>
    <t>Thúy</t>
  </si>
  <si>
    <t>Đặng Thị</t>
  </si>
  <si>
    <t>Nông Thị</t>
  </si>
  <si>
    <t>Đỗ Thị</t>
  </si>
  <si>
    <t>K45A</t>
  </si>
  <si>
    <t>K45B</t>
  </si>
  <si>
    <t>Oanh</t>
  </si>
  <si>
    <t>K45C</t>
  </si>
  <si>
    <t>Nụ</t>
  </si>
  <si>
    <t>K45H</t>
  </si>
  <si>
    <t>DTY1357201010212</t>
  </si>
  <si>
    <t>Bế Thị</t>
  </si>
  <si>
    <t>10/06/1995</t>
  </si>
  <si>
    <t>28/04/1995</t>
  </si>
  <si>
    <t>21/05/1995</t>
  </si>
  <si>
    <t>16/12/1994</t>
  </si>
  <si>
    <t>K46A</t>
  </si>
  <si>
    <t>Nguyễn Thị Kim</t>
  </si>
  <si>
    <t>10/10/1995</t>
  </si>
  <si>
    <t>DTY1357201010055</t>
  </si>
  <si>
    <t>Chang</t>
  </si>
  <si>
    <t>20/08/1994</t>
  </si>
  <si>
    <t>DTY1357201010367</t>
  </si>
  <si>
    <t>Dương Xuân</t>
  </si>
  <si>
    <t>Lực</t>
  </si>
  <si>
    <t>18/01/1995</t>
  </si>
  <si>
    <t>Nguyễn Thị Hồng</t>
  </si>
  <si>
    <t>DTY1357201010401</t>
  </si>
  <si>
    <t>Na</t>
  </si>
  <si>
    <t>02/10/1994</t>
  </si>
  <si>
    <t>08/10/1995</t>
  </si>
  <si>
    <t>02/06/1995</t>
  </si>
  <si>
    <t>Vi Thị</t>
  </si>
  <si>
    <t>K46B</t>
  </si>
  <si>
    <t>DTY1357201010524</t>
  </si>
  <si>
    <t>28/11/1995</t>
  </si>
  <si>
    <t>DTY1357201010009</t>
  </si>
  <si>
    <t>Nguyễn Ngọc</t>
  </si>
  <si>
    <t>10/11/1995</t>
  </si>
  <si>
    <t>13/06/1995</t>
  </si>
  <si>
    <t>DTY1357201010283</t>
  </si>
  <si>
    <t>Nguyễn Thị Huyền</t>
  </si>
  <si>
    <t>Tùng</t>
  </si>
  <si>
    <t>K46C</t>
  </si>
  <si>
    <t>DTY1357201010419</t>
  </si>
  <si>
    <t>Tạ Thị Minh</t>
  </si>
  <si>
    <t>31/12/1995</t>
  </si>
  <si>
    <t>K46D</t>
  </si>
  <si>
    <t>DTY1357201010015</t>
  </si>
  <si>
    <t>Nguyễn Thị Vân</t>
  </si>
  <si>
    <t>12/12/1995</t>
  </si>
  <si>
    <t>DTY1357201010440</t>
  </si>
  <si>
    <t>Như</t>
  </si>
  <si>
    <t>07/01/1995</t>
  </si>
  <si>
    <t>DTY1357201010308</t>
  </si>
  <si>
    <t>Vũ Trung</t>
  </si>
  <si>
    <t>Kiên</t>
  </si>
  <si>
    <t>13/04/1995</t>
  </si>
  <si>
    <t>DTY1357201010343</t>
  </si>
  <si>
    <t>Nguyễn Nhật</t>
  </si>
  <si>
    <t>24/08/1994</t>
  </si>
  <si>
    <t>DTY1357201010075</t>
  </si>
  <si>
    <t>Trương Mạnh</t>
  </si>
  <si>
    <t>Cường</t>
  </si>
  <si>
    <t>10/05/1995</t>
  </si>
  <si>
    <t>DTY1357201010201</t>
  </si>
  <si>
    <t>K46E</t>
  </si>
  <si>
    <t>Ly</t>
  </si>
  <si>
    <t>Đỗ Thị Thu</t>
  </si>
  <si>
    <t>11/12/1994</t>
  </si>
  <si>
    <t>Liên</t>
  </si>
  <si>
    <t>K47A</t>
  </si>
  <si>
    <t>Quyên</t>
  </si>
  <si>
    <t>Ánh</t>
  </si>
  <si>
    <t>Nguyễn Thị Thu</t>
  </si>
  <si>
    <t>YHDP6</t>
  </si>
  <si>
    <t>20/09/1994</t>
  </si>
  <si>
    <t>Trần Thị Thanh</t>
  </si>
  <si>
    <t>YHDP7A</t>
  </si>
  <si>
    <t>Vũ Thị Thu</t>
  </si>
  <si>
    <t>DTY1357205010024</t>
  </si>
  <si>
    <t>08/08/1993</t>
  </si>
  <si>
    <t>16/08/1993</t>
  </si>
  <si>
    <t>13/10/1992</t>
  </si>
  <si>
    <t>10/06/1992</t>
  </si>
  <si>
    <t>Thuận</t>
  </si>
  <si>
    <t>ĐHD8A</t>
  </si>
  <si>
    <t>DTY1257204010062</t>
  </si>
  <si>
    <t>23/11/1994</t>
  </si>
  <si>
    <t>DTY1257204010073</t>
  </si>
  <si>
    <t>04/05/1993</t>
  </si>
  <si>
    <t>ĐHD8B</t>
  </si>
  <si>
    <t>DTY1357204010062</t>
  </si>
  <si>
    <t>21/08/1995</t>
  </si>
  <si>
    <t>DTY1357204010034</t>
  </si>
  <si>
    <t>DTY1357204010065</t>
  </si>
  <si>
    <t>La</t>
  </si>
  <si>
    <t>19/01/1995</t>
  </si>
  <si>
    <t>DTY1357204010154</t>
  </si>
  <si>
    <t>Nguyễn Thị Hà</t>
  </si>
  <si>
    <t>22/09/1994</t>
  </si>
  <si>
    <t>ĐHD9A</t>
  </si>
  <si>
    <t>DTY1357204010027</t>
  </si>
  <si>
    <t>Đinh Thị Thu</t>
  </si>
  <si>
    <t>DTY1357204010025</t>
  </si>
  <si>
    <t>DTY1357204010029</t>
  </si>
  <si>
    <t>Trần Thị Lệ</t>
  </si>
  <si>
    <t>03/02/1995</t>
  </si>
  <si>
    <t>DTY1357204010084</t>
  </si>
  <si>
    <t>Phan Thị Hương</t>
  </si>
  <si>
    <t>ĐHD9B</t>
  </si>
  <si>
    <t>DTY1457204010038</t>
  </si>
  <si>
    <t>Nguyễn Thị Nhật</t>
  </si>
  <si>
    <t>16/08/1996</t>
  </si>
  <si>
    <t>DTY1457204010096</t>
  </si>
  <si>
    <t>27/12/1996</t>
  </si>
  <si>
    <t>DTY1457204010021</t>
  </si>
  <si>
    <t>18/09/1996</t>
  </si>
  <si>
    <t>ĐHD10A</t>
  </si>
  <si>
    <t>STT</t>
  </si>
  <si>
    <t>DTY1257204010112</t>
  </si>
  <si>
    <t>19/11/1994</t>
  </si>
  <si>
    <t>Xuất sắc</t>
  </si>
  <si>
    <t xml:space="preserve">Tốt </t>
  </si>
  <si>
    <t>Giỏi</t>
  </si>
  <si>
    <t xml:space="preserve">ĐẠI HỌC THÁI NGUYÊN </t>
  </si>
  <si>
    <t>TRƯỜNG ĐẠI HỌC Y - DƯỢC</t>
  </si>
  <si>
    <t xml:space="preserve">DANH SÁCH SINH VIÊN ĐƯỢC CẤP HỌC BỔNG KHUYẾN KHÍCH HỌC TẬP </t>
  </si>
  <si>
    <t xml:space="preserve">MÃ SỐ SINH VIÊN </t>
  </si>
  <si>
    <t>HỌ VÀ TÊN</t>
  </si>
  <si>
    <t xml:space="preserve">NGÀY SINH </t>
  </si>
  <si>
    <t>Điểm</t>
  </si>
  <si>
    <t xml:space="preserve">XẾP LOẠI </t>
  </si>
  <si>
    <t>MỨC HB</t>
  </si>
  <si>
    <t>HỌC BỔNG</t>
  </si>
  <si>
    <t xml:space="preserve">GHI CHÚ </t>
  </si>
  <si>
    <t>TBCHT</t>
  </si>
  <si>
    <t>RÈN LUYỆN</t>
  </si>
  <si>
    <t>LOẠI</t>
  </si>
  <si>
    <t>ĐƯỢC HƯỞNG</t>
  </si>
  <si>
    <t>TỔNG</t>
  </si>
  <si>
    <t>NGƯỜI LẬP BIỂU</t>
  </si>
  <si>
    <t>KT.HIỆU TRƯỞNG</t>
  </si>
  <si>
    <t>PHÓ HIỆU TRƯỞNG</t>
  </si>
  <si>
    <t xml:space="preserve"> </t>
  </si>
  <si>
    <t>Đào Thị Thanh Huyền</t>
  </si>
  <si>
    <t>Ths. Lê Thị Lựu</t>
  </si>
  <si>
    <t xml:space="preserve">PGS.TS Nguyễn Tiến Dũng </t>
  </si>
  <si>
    <t>s</t>
  </si>
  <si>
    <t>Thắng</t>
  </si>
  <si>
    <t>20/08/1992</t>
  </si>
  <si>
    <t xml:space="preserve">Xuất sắc </t>
  </si>
  <si>
    <t>Dương</t>
  </si>
  <si>
    <t>DTY1153210231</t>
  </si>
  <si>
    <t>Vương Thị Hồng</t>
  </si>
  <si>
    <t>Lạng</t>
  </si>
  <si>
    <t>20/12/1993</t>
  </si>
  <si>
    <t>DTY1153210227</t>
  </si>
  <si>
    <t>Ninh Quang</t>
  </si>
  <si>
    <t>Hưng</t>
  </si>
  <si>
    <t>Nam</t>
  </si>
  <si>
    <t>DTY1153210249</t>
  </si>
  <si>
    <t>Nguyễn Thị Minh</t>
  </si>
  <si>
    <t>26/03/1992</t>
  </si>
  <si>
    <t>DTY1153210216</t>
  </si>
  <si>
    <t>Đa</t>
  </si>
  <si>
    <t>30/12/1993</t>
  </si>
  <si>
    <t>Tốt</t>
  </si>
  <si>
    <t>DTY1153210241</t>
  </si>
  <si>
    <t>26/12/1992</t>
  </si>
  <si>
    <t>DTY1153210271</t>
  </si>
  <si>
    <t>Thái Thanh</t>
  </si>
  <si>
    <t>25/12/1993</t>
  </si>
  <si>
    <t>DTY1153210218</t>
  </si>
  <si>
    <t>Giang</t>
  </si>
  <si>
    <t>15/09/1992</t>
  </si>
  <si>
    <t>24/06/1993</t>
  </si>
  <si>
    <t>DTY1153210208</t>
  </si>
  <si>
    <t>Nguyễn Thị Lan</t>
  </si>
  <si>
    <t>25/11/1992</t>
  </si>
  <si>
    <t>DTY1153210253</t>
  </si>
  <si>
    <t>Quế</t>
  </si>
  <si>
    <t>11/10/1992</t>
  </si>
  <si>
    <t>Dung</t>
  </si>
  <si>
    <t>03/07/1993</t>
  </si>
  <si>
    <t>DTY1153210211</t>
  </si>
  <si>
    <t xml:space="preserve">Lại Linh </t>
  </si>
  <si>
    <t>07/10/1992</t>
  </si>
  <si>
    <t>DTY1153210111</t>
  </si>
  <si>
    <t>11/09/1993</t>
  </si>
  <si>
    <t>K44B</t>
  </si>
  <si>
    <t>DTY1153210092</t>
  </si>
  <si>
    <t>Phạm Thị Thanh</t>
  </si>
  <si>
    <t>09/09/1993</t>
  </si>
  <si>
    <t>DTY1153210081</t>
  </si>
  <si>
    <t>Trần Ngô Minh</t>
  </si>
  <si>
    <t>23/07/1993</t>
  </si>
  <si>
    <t>DTY1153210119</t>
  </si>
  <si>
    <t>Nguyễn Tiến</t>
  </si>
  <si>
    <t>10/05/1993</t>
  </si>
  <si>
    <t>DTY1153210125</t>
  </si>
  <si>
    <t>11/01/1993</t>
  </si>
  <si>
    <t>DTY1153210107</t>
  </si>
  <si>
    <t>Trần Hữu</t>
  </si>
  <si>
    <t>05/09/1993</t>
  </si>
  <si>
    <t>DTY1153210127</t>
  </si>
  <si>
    <t>12/02/1993</t>
  </si>
  <si>
    <t>DTY1153210112</t>
  </si>
  <si>
    <t>10/07/1993</t>
  </si>
  <si>
    <t>DTY1153210129</t>
  </si>
  <si>
    <t>19/06/1993</t>
  </si>
  <si>
    <t>DTY1153210113</t>
  </si>
  <si>
    <t>16/11/1993</t>
  </si>
  <si>
    <t>DTY1153210080</t>
  </si>
  <si>
    <t>Hà Minh</t>
  </si>
  <si>
    <t>26/12/1993</t>
  </si>
  <si>
    <t>DTY1153210082</t>
  </si>
  <si>
    <t>15/06/1993</t>
  </si>
  <si>
    <t>DTY1153210104</t>
  </si>
  <si>
    <t>22/01/1993</t>
  </si>
  <si>
    <t>DTY1153210124</t>
  </si>
  <si>
    <t>K44C</t>
  </si>
  <si>
    <t>DTY1153210510</t>
  </si>
  <si>
    <t>Tạ Thu</t>
  </si>
  <si>
    <t>24/07/1993</t>
  </si>
  <si>
    <t>DTY1153210511</t>
  </si>
  <si>
    <t>Triệu Thị</t>
  </si>
  <si>
    <t>06/06/1993</t>
  </si>
  <si>
    <t>DTY1153210286</t>
  </si>
  <si>
    <t>K44D</t>
  </si>
  <si>
    <t>DTY1153210298</t>
  </si>
  <si>
    <t>30/09/1993</t>
  </si>
  <si>
    <t>DTY1153210303</t>
  </si>
  <si>
    <t>02/01/1993</t>
  </si>
  <si>
    <t>DTY1153210276</t>
  </si>
  <si>
    <t>Lê Phú</t>
  </si>
  <si>
    <t>Đạt</t>
  </si>
  <si>
    <t>14/07/1993</t>
  </si>
  <si>
    <t>DTY1153210332</t>
  </si>
  <si>
    <t>Đỗ Thị Bích</t>
  </si>
  <si>
    <t>23/04/1993</t>
  </si>
  <si>
    <t>DTY1153210299</t>
  </si>
  <si>
    <t>24/10/1993</t>
  </si>
  <si>
    <t>DTY1153210327</t>
  </si>
  <si>
    <t>DTY1153210289</t>
  </si>
  <si>
    <t>06/02/1992</t>
  </si>
  <si>
    <t>DTY1153210294</t>
  </si>
  <si>
    <t>DTY1153210305</t>
  </si>
  <si>
    <t>Nguyễn Hồng</t>
  </si>
  <si>
    <t>11/10/1993</t>
  </si>
  <si>
    <t>DTY1153210320</t>
  </si>
  <si>
    <t>Đinh Công</t>
  </si>
  <si>
    <t>Thùy</t>
  </si>
  <si>
    <t>02/09/1993</t>
  </si>
  <si>
    <t>Bùi Thị</t>
  </si>
  <si>
    <t>K44E</t>
  </si>
  <si>
    <t>DTY1153210194</t>
  </si>
  <si>
    <t>DTY1153210203</t>
  </si>
  <si>
    <t>Chu Hồng</t>
  </si>
  <si>
    <t>11/06/1992</t>
  </si>
  <si>
    <t>DTY1153210345</t>
  </si>
  <si>
    <t>Trương Thị Hương</t>
  </si>
  <si>
    <t>09/07/1992</t>
  </si>
  <si>
    <t>K44G</t>
  </si>
  <si>
    <t>DTY1153210399</t>
  </si>
  <si>
    <t xml:space="preserve">Trần Thị Huyền </t>
  </si>
  <si>
    <t>02/01/1992</t>
  </si>
  <si>
    <t>DTY1153210335</t>
  </si>
  <si>
    <t xml:space="preserve">Nguyễn Điệp </t>
  </si>
  <si>
    <t>01/11/1992</t>
  </si>
  <si>
    <t>DTY1153210391</t>
  </si>
  <si>
    <t>07/02/1992</t>
  </si>
  <si>
    <t>DTY1153210346</t>
  </si>
  <si>
    <t>Lâm Thanh</t>
  </si>
  <si>
    <t>12/10/1992</t>
  </si>
  <si>
    <t>DTY1153210347</t>
  </si>
  <si>
    <t xml:space="preserve">Viên Đình </t>
  </si>
  <si>
    <t>08/08/1992</t>
  </si>
  <si>
    <t>DTY1153210355</t>
  </si>
  <si>
    <t xml:space="preserve">Trương Minh </t>
  </si>
  <si>
    <t>Hoàng</t>
  </si>
  <si>
    <t>18/05/1992</t>
  </si>
  <si>
    <t>DTY1153210353</t>
  </si>
  <si>
    <t>Trần Trung</t>
  </si>
  <si>
    <t>Hiếu</t>
  </si>
  <si>
    <t>15/06/1992</t>
  </si>
  <si>
    <t>DTY1153210394</t>
  </si>
  <si>
    <t>Phạm Thị Phương</t>
  </si>
  <si>
    <t>18/09/1992</t>
  </si>
  <si>
    <t>DTY1153210398</t>
  </si>
  <si>
    <t xml:space="preserve">Bùi Hà </t>
  </si>
  <si>
    <t>DTY1153210485</t>
  </si>
  <si>
    <t>Đoàn Hải</t>
  </si>
  <si>
    <t>07/06/1992</t>
  </si>
  <si>
    <t>K44H</t>
  </si>
  <si>
    <t>DTY1153210435</t>
  </si>
  <si>
    <t>DTY1153210449</t>
  </si>
  <si>
    <t>Trần Thị Bích</t>
  </si>
  <si>
    <t>11/07/1992</t>
  </si>
  <si>
    <t>DTY1153210443</t>
  </si>
  <si>
    <t xml:space="preserve">Hà Đình </t>
  </si>
  <si>
    <t>22/10/1992</t>
  </si>
  <si>
    <t>DTY1153210422</t>
  </si>
  <si>
    <t xml:space="preserve">Đinh Thị Thùy </t>
  </si>
  <si>
    <t>10/06/1991</t>
  </si>
  <si>
    <t>DTY1153210454</t>
  </si>
  <si>
    <t>Ngà</t>
  </si>
  <si>
    <t>16/07/1991</t>
  </si>
  <si>
    <t>DTY1153210046</t>
  </si>
  <si>
    <t>Phùng Thị</t>
  </si>
  <si>
    <t>18/08/1992</t>
  </si>
  <si>
    <t>K44I</t>
  </si>
  <si>
    <t>10/07/1992</t>
  </si>
  <si>
    <t>DTY1153210020</t>
  </si>
  <si>
    <t xml:space="preserve">Ma Thị </t>
  </si>
  <si>
    <t>DTY1153210024</t>
  </si>
  <si>
    <t>19/09/1992</t>
  </si>
  <si>
    <t>DTY1153210041</t>
  </si>
  <si>
    <t>Trần Thị Thùy</t>
  </si>
  <si>
    <t>18/11/1992</t>
  </si>
  <si>
    <t>DTY1153210049</t>
  </si>
  <si>
    <t>Hoàng Kim</t>
  </si>
  <si>
    <t>Sinh</t>
  </si>
  <si>
    <t>12/04/1992</t>
  </si>
  <si>
    <t>DTY1153210023</t>
  </si>
  <si>
    <t>07/11/1992</t>
  </si>
  <si>
    <t>DTY1153210014</t>
  </si>
  <si>
    <t xml:space="preserve">Sằm Thị </t>
  </si>
  <si>
    <t>DTY1153210036</t>
  </si>
  <si>
    <t xml:space="preserve">Lý Thị Thu </t>
  </si>
  <si>
    <t>02/10/1992</t>
  </si>
  <si>
    <t>RL số</t>
  </si>
  <si>
    <t>RL SỐ</t>
  </si>
  <si>
    <t>KT. TRƯỞNG PHÒNG CT-HSSV</t>
  </si>
  <si>
    <t xml:space="preserve">PHÓ TRƯỞNG PHÒNG </t>
  </si>
  <si>
    <t>DTY1257201010156</t>
  </si>
  <si>
    <t>23/06/1994</t>
  </si>
  <si>
    <t>DTY1257201010159</t>
  </si>
  <si>
    <t>Hoan</t>
  </si>
  <si>
    <t>25/05/1994</t>
  </si>
  <si>
    <t>DTY1257201010173</t>
  </si>
  <si>
    <t>Cù Thị Thuỳ</t>
  </si>
  <si>
    <t>22/03/1994</t>
  </si>
  <si>
    <t>20/10/1993</t>
  </si>
  <si>
    <t xml:space="preserve">Điểm </t>
  </si>
  <si>
    <t>DTY1257201010274</t>
  </si>
  <si>
    <t>Dương Hoàng</t>
  </si>
  <si>
    <t>01/12/1994</t>
  </si>
  <si>
    <t>Bình</t>
  </si>
  <si>
    <t>K45D</t>
  </si>
  <si>
    <t>DTY1257201010402</t>
  </si>
  <si>
    <t xml:space="preserve">Lý Thị </t>
  </si>
  <si>
    <t>Bắc</t>
  </si>
  <si>
    <t>17/08/1993</t>
  </si>
  <si>
    <t>K45G</t>
  </si>
  <si>
    <t>Ngô Thị Minh</t>
  </si>
  <si>
    <t>DTY1357201010721</t>
  </si>
  <si>
    <t>Thái Thị</t>
  </si>
  <si>
    <t>Ân</t>
  </si>
  <si>
    <t>Phạm Văn</t>
  </si>
  <si>
    <t>Long</t>
  </si>
  <si>
    <t>Duy</t>
  </si>
  <si>
    <t>14/07/1995</t>
  </si>
  <si>
    <t>DTY1357201010437</t>
  </si>
  <si>
    <t>Nhị</t>
  </si>
  <si>
    <t>07/03/1994</t>
  </si>
  <si>
    <t>DTY1357201010746</t>
  </si>
  <si>
    <t>Trường</t>
  </si>
  <si>
    <t>22/08/1994</t>
  </si>
  <si>
    <t>DTY1357201010347</t>
  </si>
  <si>
    <t>24/01/1994</t>
  </si>
  <si>
    <t>Hứa Thị</t>
  </si>
  <si>
    <t>DTY1357201010014</t>
  </si>
  <si>
    <t>Lý Thị Kim</t>
  </si>
  <si>
    <t>14/11/1994</t>
  </si>
  <si>
    <t>Tuấn</t>
  </si>
  <si>
    <t>Nguyễn Thu</t>
  </si>
  <si>
    <t>Lương Thị</t>
  </si>
  <si>
    <t>Nguyễn Thị Bích</t>
  </si>
  <si>
    <t>Chinh</t>
  </si>
  <si>
    <t>02/07/1993</t>
  </si>
  <si>
    <t>DTY1457201010230</t>
  </si>
  <si>
    <t>25/09/1996</t>
  </si>
  <si>
    <t>K47B</t>
  </si>
  <si>
    <t>DTY1457201010360</t>
  </si>
  <si>
    <t>04/02/1996</t>
  </si>
  <si>
    <t>K47C</t>
  </si>
  <si>
    <t>Lâm</t>
  </si>
  <si>
    <t>20/10/1996</t>
  </si>
  <si>
    <t>K47D</t>
  </si>
  <si>
    <t>DTY1457201010174</t>
  </si>
  <si>
    <t>Kim Thị Thùy</t>
  </si>
  <si>
    <t>15/05/1996</t>
  </si>
  <si>
    <t>K48B</t>
  </si>
  <si>
    <t xml:space="preserve">Trần Thị Lan </t>
  </si>
  <si>
    <t>DTY1557201010081</t>
  </si>
  <si>
    <t xml:space="preserve">Đồng Thị </t>
  </si>
  <si>
    <t>06/03/1997</t>
  </si>
  <si>
    <t>DTY1557201010010</t>
  </si>
  <si>
    <t xml:space="preserve">Hoàng Thị Thu </t>
  </si>
  <si>
    <t>15/10/1997</t>
  </si>
  <si>
    <t>DTY1557201010244</t>
  </si>
  <si>
    <t>Huyên</t>
  </si>
  <si>
    <t>07/04/1996</t>
  </si>
  <si>
    <t>K48C</t>
  </si>
  <si>
    <t>DTY1557201010232</t>
  </si>
  <si>
    <t xml:space="preserve">Trần Thị </t>
  </si>
  <si>
    <t>11/10/1997</t>
  </si>
  <si>
    <t>K48D</t>
  </si>
  <si>
    <t xml:space="preserve">Nguyễn Thu </t>
  </si>
  <si>
    <t xml:space="preserve">Ngô Thị </t>
  </si>
  <si>
    <t>Hân</t>
  </si>
  <si>
    <t>K48E</t>
  </si>
  <si>
    <t>27/09/1997</t>
  </si>
  <si>
    <t>DTY1257206010037</t>
  </si>
  <si>
    <t>Ước</t>
  </si>
  <si>
    <t>16/04/1994</t>
  </si>
  <si>
    <t>Phạm Quang</t>
  </si>
  <si>
    <t>DTY1257206010036</t>
  </si>
  <si>
    <t>02/05/1994</t>
  </si>
  <si>
    <t>15/04/1993</t>
  </si>
  <si>
    <t>Nguyễn Hoàng</t>
  </si>
  <si>
    <t>17/10/1995</t>
  </si>
  <si>
    <t>DTY1357206010020</t>
  </si>
  <si>
    <t>22/12/1995</t>
  </si>
  <si>
    <t>Luyến</t>
  </si>
  <si>
    <t>LỚP Y HỌC DỰ PHÒNG  - K6 (Học kỳ II ) NĂM HỌC 2015 - 2016</t>
  </si>
  <si>
    <t>DTY1153230030</t>
  </si>
  <si>
    <t>07/08/1993</t>
  </si>
  <si>
    <t>YHDP5</t>
  </si>
  <si>
    <t>DTY1153230027</t>
  </si>
  <si>
    <t>14/04/1993</t>
  </si>
  <si>
    <t>DTY1153230021</t>
  </si>
  <si>
    <t>Phạm Thuý</t>
  </si>
  <si>
    <t>Trịnh Thị</t>
  </si>
  <si>
    <t>DTY1153230018</t>
  </si>
  <si>
    <t>Đỗ Hồng</t>
  </si>
  <si>
    <t>Lữ</t>
  </si>
  <si>
    <t>26/08/1993</t>
  </si>
  <si>
    <t>DTY1153230043</t>
  </si>
  <si>
    <t>Triều</t>
  </si>
  <si>
    <t>19/01/1993</t>
  </si>
  <si>
    <t>DTY1153230044</t>
  </si>
  <si>
    <t>DTY1153230012</t>
  </si>
  <si>
    <t>14/10/1993</t>
  </si>
  <si>
    <t>10/11/1993</t>
  </si>
  <si>
    <t>DTY1153230038</t>
  </si>
  <si>
    <t>Thuỷ</t>
  </si>
  <si>
    <t>09/03/1992</t>
  </si>
  <si>
    <t>DTY1153230017</t>
  </si>
  <si>
    <t>Đỗ Xuân</t>
  </si>
  <si>
    <t>17/11/1993</t>
  </si>
  <si>
    <t>DTY1153230016</t>
  </si>
  <si>
    <t>Nguyễn Thị Thuỳ</t>
  </si>
  <si>
    <t>09/07/1993</t>
  </si>
  <si>
    <t>Loan</t>
  </si>
  <si>
    <t>DTY1357203020068</t>
  </si>
  <si>
    <t>Lương Như</t>
  </si>
  <si>
    <t>08/02/1995</t>
  </si>
  <si>
    <t>DTY1357203020027</t>
  </si>
  <si>
    <t>31/05/1995</t>
  </si>
  <si>
    <t>DTY1357205010054</t>
  </si>
  <si>
    <t>20/06/1995</t>
  </si>
  <si>
    <t>08/11/1995</t>
  </si>
  <si>
    <t>DTY1357205010041</t>
  </si>
  <si>
    <t>Dương Anh</t>
  </si>
  <si>
    <t>DTY1357205010065</t>
  </si>
  <si>
    <t>13/08/1995</t>
  </si>
  <si>
    <t>DTY1357205010012</t>
  </si>
  <si>
    <t>04/03/1995</t>
  </si>
  <si>
    <t>01/12/1993</t>
  </si>
  <si>
    <t>DTY1357204010181</t>
  </si>
  <si>
    <t>Lưu Thị</t>
  </si>
  <si>
    <t>17/03/1994</t>
  </si>
  <si>
    <t>DTY1357204010166</t>
  </si>
  <si>
    <t>Bùi Công</t>
  </si>
  <si>
    <t>19/09/1994</t>
  </si>
  <si>
    <t>DTY1357204010051</t>
  </si>
  <si>
    <t>02/08/1995</t>
  </si>
  <si>
    <t>DTY1357204010089</t>
  </si>
  <si>
    <t>Mười</t>
  </si>
  <si>
    <t>16/04/1995</t>
  </si>
  <si>
    <t>DTY1357204010184</t>
  </si>
  <si>
    <t>Phạm Thị Thu</t>
  </si>
  <si>
    <t>02/01/1995</t>
  </si>
  <si>
    <t>Thức</t>
  </si>
  <si>
    <t>DTY1357204010019</t>
  </si>
  <si>
    <t>04/01/1995</t>
  </si>
  <si>
    <t>DTY1457204010029</t>
  </si>
  <si>
    <t>26/06/1996</t>
  </si>
  <si>
    <t>DTY1457204010007</t>
  </si>
  <si>
    <t>08/09/1996</t>
  </si>
  <si>
    <t>ĐHD10B</t>
  </si>
  <si>
    <t>DTY1457204010088</t>
  </si>
  <si>
    <t>Thuý</t>
  </si>
  <si>
    <t>05/07/1996</t>
  </si>
  <si>
    <t>(Ấn định danh sách 05 sinh viên với số tiền là năm triệu hai trăm năm mươi nghìn đồng)</t>
  </si>
  <si>
    <t>LỚP K44A (Học kỳ I ) NĂM HỌC 2016 - 2017</t>
  </si>
  <si>
    <t>DTY1153210222</t>
  </si>
  <si>
    <t>25/06/1993</t>
  </si>
  <si>
    <t>DTY1153210232</t>
  </si>
  <si>
    <t>Lành</t>
  </si>
  <si>
    <t>10/09/1993</t>
  </si>
  <si>
    <t>DTY1153210262</t>
  </si>
  <si>
    <t>16/10/1993</t>
  </si>
  <si>
    <t>DTY1153210250</t>
  </si>
  <si>
    <t>DTY1153210255</t>
  </si>
  <si>
    <t>Vàng Thị</t>
  </si>
  <si>
    <t>05/04/1993</t>
  </si>
  <si>
    <t>DTY1153210259</t>
  </si>
  <si>
    <t>Đỗ Trần Xuân</t>
  </si>
  <si>
    <t>Thịnh</t>
  </si>
  <si>
    <t>30/10/1993</t>
  </si>
  <si>
    <t>DTY1153210229</t>
  </si>
  <si>
    <t>Vũ Thị Thanh</t>
  </si>
  <si>
    <t>DTY1153210234</t>
  </si>
  <si>
    <t>Cao Thị Thuỳ</t>
  </si>
  <si>
    <t>28/02/1999</t>
  </si>
  <si>
    <t>DTY1153210252</t>
  </si>
  <si>
    <t>Lê Bích</t>
  </si>
  <si>
    <t>21/03/1993</t>
  </si>
  <si>
    <t>DTY1153210263</t>
  </si>
  <si>
    <t>22/10/1993</t>
  </si>
  <si>
    <t>DTY1153210268</t>
  </si>
  <si>
    <t>Ngô Hồng</t>
  </si>
  <si>
    <t>(Ấn định danh sách 21 sinh viên với số tiền là hai mươi ba triệu hai trăm năm mươi nghìn đồng)</t>
  </si>
  <si>
    <t>DTY1153210086</t>
  </si>
  <si>
    <t>Lê Minh</t>
  </si>
  <si>
    <t>29/08/1993</t>
  </si>
  <si>
    <t>DTY1153210102</t>
  </si>
  <si>
    <t>Dương Thị Trà</t>
  </si>
  <si>
    <t>DTY1153210084</t>
  </si>
  <si>
    <t>01/06/1993</t>
  </si>
  <si>
    <t>DTY1153210108</t>
  </si>
  <si>
    <t>09/11/1993</t>
  </si>
  <si>
    <t>DTY1153210073</t>
  </si>
  <si>
    <t>02/08/1993</t>
  </si>
  <si>
    <t>DTY1153210077</t>
  </si>
  <si>
    <t>Đỗ Thị Thùy</t>
  </si>
  <si>
    <t>DTY1153210116</t>
  </si>
  <si>
    <t>21/08/1993</t>
  </si>
  <si>
    <t>DTY1153210123</t>
  </si>
  <si>
    <t>25/05/1993</t>
  </si>
  <si>
    <t>DTY1153210085</t>
  </si>
  <si>
    <t>Hoàng Mỹ</t>
  </si>
  <si>
    <t>01/12/1991</t>
  </si>
  <si>
    <t>DTY1153210091</t>
  </si>
  <si>
    <t>Vũ Xuân</t>
  </si>
  <si>
    <t>30/11/1993</t>
  </si>
  <si>
    <t>DTY1153210094</t>
  </si>
  <si>
    <t>Khanh</t>
  </si>
  <si>
    <t>14/12/1993</t>
  </si>
  <si>
    <t>DTY1153210121</t>
  </si>
  <si>
    <t>Trần Thị Nguyệt</t>
  </si>
  <si>
    <t>DTY1153210089</t>
  </si>
  <si>
    <t>23/03/1993</t>
  </si>
  <si>
    <t>DTY1153210502</t>
  </si>
  <si>
    <t>10/12/1992</t>
  </si>
  <si>
    <t>DTY1153210521</t>
  </si>
  <si>
    <t>Dương Thị Hồng</t>
  </si>
  <si>
    <t>29/04/1993</t>
  </si>
  <si>
    <t>DTY1153210509</t>
  </si>
  <si>
    <t>Phan Thị Tuyết</t>
  </si>
  <si>
    <t>28/12/1993</t>
  </si>
  <si>
    <t>DTY1153210520</t>
  </si>
  <si>
    <t>DTY1153210551</t>
  </si>
  <si>
    <t>Bùi Hải</t>
  </si>
  <si>
    <t>16/05/1993</t>
  </si>
  <si>
    <t>DTY1153210528</t>
  </si>
  <si>
    <t>Quý</t>
  </si>
  <si>
    <t>25/10/1993</t>
  </si>
  <si>
    <t>DTY1153210497</t>
  </si>
  <si>
    <t>25/08/1993</t>
  </si>
  <si>
    <t>DTY1153210500</t>
  </si>
  <si>
    <t>14/03/1993</t>
  </si>
  <si>
    <t>DTY1153210499</t>
  </si>
  <si>
    <t>23/09/1993</t>
  </si>
  <si>
    <t>DTY1153210328</t>
  </si>
  <si>
    <t>Vũ Quỳnh</t>
  </si>
  <si>
    <t>01/01/1993</t>
  </si>
  <si>
    <t>DTY1153210331</t>
  </si>
  <si>
    <t>DTY1153210272</t>
  </si>
  <si>
    <t>Lê Tuấn</t>
  </si>
  <si>
    <t>DTY1153210138</t>
  </si>
  <si>
    <t>Lương Hải</t>
  </si>
  <si>
    <t>22/12/1992</t>
  </si>
  <si>
    <t>DTY1153210148</t>
  </si>
  <si>
    <t xml:space="preserve">Cao Thị </t>
  </si>
  <si>
    <t>25/05/1992</t>
  </si>
  <si>
    <t>DTY1153210181</t>
  </si>
  <si>
    <t xml:space="preserve">Nguyễn Thị Thu </t>
  </si>
  <si>
    <t>Sen</t>
  </si>
  <si>
    <t>21/10/1992</t>
  </si>
  <si>
    <t>DTY1153210204</t>
  </si>
  <si>
    <t>Lục Thị</t>
  </si>
  <si>
    <t>Viên</t>
  </si>
  <si>
    <t>20/06/1992</t>
  </si>
  <si>
    <t>DTY1153210151</t>
  </si>
  <si>
    <t>27/02/1992</t>
  </si>
  <si>
    <t>DTY1153210153</t>
  </si>
  <si>
    <t>DTY1153210174</t>
  </si>
  <si>
    <t xml:space="preserve">Nguyễn Thị Hồng </t>
  </si>
  <si>
    <t>08/05/1992</t>
  </si>
  <si>
    <t>DTY1153210161</t>
  </si>
  <si>
    <t>Cao Thị</t>
  </si>
  <si>
    <t>14/08/1992</t>
  </si>
  <si>
    <t>DTY1153210173</t>
  </si>
  <si>
    <t>Ngô Thị</t>
  </si>
  <si>
    <t>DTY1153210199</t>
  </si>
  <si>
    <t xml:space="preserve">Trần Thị Ngọc </t>
  </si>
  <si>
    <t>29/07/1992</t>
  </si>
  <si>
    <t>DTY1153210145</t>
  </si>
  <si>
    <t>03/01/1991</t>
  </si>
  <si>
    <t>DTY1153210380</t>
  </si>
  <si>
    <t>Vũ Minh</t>
  </si>
  <si>
    <t>12/08/1992</t>
  </si>
  <si>
    <t>DTY1153210351</t>
  </si>
  <si>
    <t>10/08/1992</t>
  </si>
  <si>
    <t>DTY1153210364</t>
  </si>
  <si>
    <t>03/06/1992</t>
  </si>
  <si>
    <t>DTY1153210368</t>
  </si>
  <si>
    <t xml:space="preserve">Lê Mạnh </t>
  </si>
  <si>
    <t>05/06/1992</t>
  </si>
  <si>
    <t>DTY1153210406</t>
  </si>
  <si>
    <t>10/09/1992</t>
  </si>
  <si>
    <t>DTY1153210337</t>
  </si>
  <si>
    <t>02/12/1992</t>
  </si>
  <si>
    <t>DTY1153210348</t>
  </si>
  <si>
    <t xml:space="preserve">Cao Thị Thu </t>
  </si>
  <si>
    <t>22/02/1992</t>
  </si>
  <si>
    <t>DTY1153210375</t>
  </si>
  <si>
    <t xml:space="preserve">Nguyễn Thị Trà </t>
  </si>
  <si>
    <t>09/04/1992</t>
  </si>
  <si>
    <t>DTY1153210384</t>
  </si>
  <si>
    <t>24/04/1992</t>
  </si>
  <si>
    <t>DTY1153210369</t>
  </si>
  <si>
    <t>05/02/1992</t>
  </si>
  <si>
    <t>DTY1153210371</t>
  </si>
  <si>
    <t xml:space="preserve">Phạm Thị </t>
  </si>
  <si>
    <t>DTY1153210444</t>
  </si>
  <si>
    <t>DTY1153210417</t>
  </si>
  <si>
    <t xml:space="preserve">Thiều Quang </t>
  </si>
  <si>
    <t>Biên</t>
  </si>
  <si>
    <t>08/03/1992</t>
  </si>
  <si>
    <t>DTY1153210412</t>
  </si>
  <si>
    <t xml:space="preserve">Hà Như </t>
  </si>
  <si>
    <t>01/03/1992</t>
  </si>
  <si>
    <t>DTY1153210467</t>
  </si>
  <si>
    <t xml:space="preserve">Hà Ngọc </t>
  </si>
  <si>
    <t>13/12/1991</t>
  </si>
  <si>
    <t>DTY1153210047</t>
  </si>
  <si>
    <t>17/12/1992</t>
  </si>
  <si>
    <t>DTY1153210034</t>
  </si>
  <si>
    <t>23/02/1992</t>
  </si>
  <si>
    <t>DTY1153210025</t>
  </si>
  <si>
    <t>01/10/1992</t>
  </si>
  <si>
    <t>DTY1153210026</t>
  </si>
  <si>
    <t>Lý Thị</t>
  </si>
  <si>
    <t>05/03/1992</t>
  </si>
  <si>
    <t>DTY1153210067</t>
  </si>
  <si>
    <t>Tươi</t>
  </si>
  <si>
    <t>20/11/1992</t>
  </si>
  <si>
    <t>DTY1153210006</t>
  </si>
  <si>
    <t>03/09/1992</t>
  </si>
  <si>
    <t>DTY1153210021</t>
  </si>
  <si>
    <t>Nịnh Thị</t>
  </si>
  <si>
    <t>02/07/1991</t>
  </si>
  <si>
    <t>DTY1153210029</t>
  </si>
  <si>
    <t>Lò Thị</t>
  </si>
  <si>
    <t>DTY1153210062</t>
  </si>
  <si>
    <t xml:space="preserve">Ngô Thị Huyền </t>
  </si>
  <si>
    <t>14/05/1992</t>
  </si>
  <si>
    <t>DTY1153210064</t>
  </si>
  <si>
    <t>03/02/1992</t>
  </si>
  <si>
    <t xml:space="preserve">HỌ VÀ TÊN </t>
  </si>
  <si>
    <t>ĐTBC HT</t>
  </si>
  <si>
    <t>Điểm rèn luyện số</t>
  </si>
  <si>
    <t xml:space="preserve">XẾP LOẠI RÈN LUYỆN </t>
  </si>
  <si>
    <t xml:space="preserve">MỨC HB LOẠI </t>
  </si>
  <si>
    <t xml:space="preserve">HỌC BỔNG ĐƯỢC HƯỞNG </t>
  </si>
  <si>
    <t>Lớp</t>
  </si>
  <si>
    <t>Tổng TC(ĐVHT) - HKI</t>
  </si>
  <si>
    <t>Tổng TC(ĐVHT)- HKII</t>
  </si>
  <si>
    <t>STC TĐ</t>
  </si>
  <si>
    <t>STCTLN</t>
  </si>
  <si>
    <t>ĐTBC</t>
  </si>
  <si>
    <t>DTY1257201010146</t>
  </si>
  <si>
    <t xml:space="preserve">Sầm Ngọc </t>
  </si>
  <si>
    <t>12/09/1993</t>
  </si>
  <si>
    <t>DTY1257201010176</t>
  </si>
  <si>
    <t>DTY1257201010029</t>
  </si>
  <si>
    <t>Đinh Thị Mai</t>
  </si>
  <si>
    <t>29/09/1994</t>
  </si>
  <si>
    <t>DTY1257201010310</t>
  </si>
  <si>
    <t>Phạm Thị Khánh</t>
  </si>
  <si>
    <t>02/09/1994</t>
  </si>
  <si>
    <t>DTY1257201010116</t>
  </si>
  <si>
    <t>20/11/1993</t>
  </si>
  <si>
    <t>DTY1257201010535</t>
  </si>
  <si>
    <t xml:space="preserve">Phan Thị </t>
  </si>
  <si>
    <t>11/03/1993</t>
  </si>
  <si>
    <t>DTY1257201010486</t>
  </si>
  <si>
    <t>Hoàng Nhật</t>
  </si>
  <si>
    <t>LỚP  K45A (Học kỳ I ) NĂM HỌC 2016 - 2017</t>
  </si>
  <si>
    <t>LỚP K44B (Học kỳ I ) NĂM HỌC 2016 - 2017</t>
  </si>
  <si>
    <t>LỚP K44C (Học kỳ I ) NĂM HỌC 2016 - 2017</t>
  </si>
  <si>
    <t>LỚP K44D (Học kỳ I ) NĂM HỌC 2016 - 2017</t>
  </si>
  <si>
    <t>LỚP K44E (Học kỳ I ) NĂM HỌC 2016 - 2017</t>
  </si>
  <si>
    <t>LỚP K44G (Học kỳ I ) NĂM HỌC 2016 - 2017</t>
  </si>
  <si>
    <t>LỚP K44H (Học kỳ I ) NĂM HỌC 2016 - 2017</t>
  </si>
  <si>
    <t>LỚP K44I (Học kỳ I ) NĂM HỌC 2016 - 2017</t>
  </si>
  <si>
    <t>LỚP K46A (Học kỳ I ) NĂM HỌC 2016 - 2017</t>
  </si>
  <si>
    <t>DTY1357201010389</t>
  </si>
  <si>
    <t>Dương Tiến</t>
  </si>
  <si>
    <t>05/09/1995</t>
  </si>
  <si>
    <t>DTY1357201010235</t>
  </si>
  <si>
    <t>Nguyễn Thị Hương</t>
  </si>
  <si>
    <t>Hồi</t>
  </si>
  <si>
    <t>DTY1357201010059</t>
  </si>
  <si>
    <t>DTY1357201010745</t>
  </si>
  <si>
    <t>Nguyễn Thị Đông</t>
  </si>
  <si>
    <t>06/05/1995</t>
  </si>
  <si>
    <t>Khá</t>
  </si>
  <si>
    <t>xem lại</t>
  </si>
  <si>
    <t>DTY1357201010319</t>
  </si>
  <si>
    <t>Lương Văn</t>
  </si>
  <si>
    <t>Lập</t>
  </si>
  <si>
    <t>27/06/1995</t>
  </si>
  <si>
    <t>LỚP K46B (Học kỳ I ) NĂM HỌC 2016 - 2017</t>
  </si>
  <si>
    <t>LỚP K46C (Học kỳ I ) NĂM HỌC 2016 - 2017</t>
  </si>
  <si>
    <t>LỚP K46D (Học kỳ I ) NĂM HỌC 2016 - 2017</t>
  </si>
  <si>
    <t>LỚP K46E (Học kỳ I ) NĂM HỌC 2016 - 2017</t>
  </si>
  <si>
    <t>DTY1457201010376</t>
  </si>
  <si>
    <t>Nguyễn Thảo</t>
  </si>
  <si>
    <t>17/07/1996</t>
  </si>
  <si>
    <t>DTY1457201010052</t>
  </si>
  <si>
    <t>Lò Thị Hồng</t>
  </si>
  <si>
    <t>DTY1457201010163</t>
  </si>
  <si>
    <t>Giáp Thị</t>
  </si>
  <si>
    <t>10/07/1996</t>
  </si>
  <si>
    <t>DTY1457201010221</t>
  </si>
  <si>
    <t>Hoàng Bảo</t>
  </si>
  <si>
    <t>12/09/1996</t>
  </si>
  <si>
    <t>DTY1457201010370</t>
  </si>
  <si>
    <t>Uyên</t>
  </si>
  <si>
    <t>13/01/1995</t>
  </si>
  <si>
    <t>DTY1457201010394</t>
  </si>
  <si>
    <t>15/06/1996</t>
  </si>
  <si>
    <t>DTY1457201010247</t>
  </si>
  <si>
    <t>Vũ Thị Duy</t>
  </si>
  <si>
    <t>09/06/1996</t>
  </si>
  <si>
    <t>DTY1457201010102</t>
  </si>
  <si>
    <t>22/07/1996</t>
  </si>
  <si>
    <t>DTY1457201010395</t>
  </si>
  <si>
    <t>Chu Tiểu</t>
  </si>
  <si>
    <t>14/10/1996</t>
  </si>
  <si>
    <t>DTY1457201010024</t>
  </si>
  <si>
    <t>Nguyễn Thị Khánh</t>
  </si>
  <si>
    <t>Bảo</t>
  </si>
  <si>
    <t>06/03/1996</t>
  </si>
  <si>
    <t>DTY1457201010391</t>
  </si>
  <si>
    <t>Dương Thị Hải</t>
  </si>
  <si>
    <t>DTY1457201010379</t>
  </si>
  <si>
    <t>Miêu Thị</t>
  </si>
  <si>
    <t>12/06/1995</t>
  </si>
  <si>
    <t>DTY1457201010202</t>
  </si>
  <si>
    <t>27/11/1996</t>
  </si>
  <si>
    <t>DTY1457201010300</t>
  </si>
  <si>
    <t xml:space="preserve"> Hoàng Thị </t>
  </si>
  <si>
    <t>01/07/1995</t>
  </si>
  <si>
    <t>K47G</t>
  </si>
  <si>
    <t>DTY1457201010280</t>
  </si>
  <si>
    <t xml:space="preserve"> Lương Trung</t>
  </si>
  <si>
    <t>DTY1557201010038</t>
  </si>
  <si>
    <t xml:space="preserve">Nguyễn Mạnh </t>
  </si>
  <si>
    <t>01/08/1997</t>
  </si>
  <si>
    <t>DTY1557201010491</t>
  </si>
  <si>
    <t xml:space="preserve">Lộc Thị </t>
  </si>
  <si>
    <t>Thêm</t>
  </si>
  <si>
    <t>19/03/1996</t>
  </si>
  <si>
    <t>DTY1557201010372</t>
  </si>
  <si>
    <t xml:space="preserve">Trịnh Ánh </t>
  </si>
  <si>
    <t>17/04/1997</t>
  </si>
  <si>
    <t>DTY1557201010053</t>
  </si>
  <si>
    <t xml:space="preserve">Nguyễn Ngọc Minh </t>
  </si>
  <si>
    <t>Châu</t>
  </si>
  <si>
    <t>28/09/1997</t>
  </si>
  <si>
    <t>DTY1557201010287</t>
  </si>
  <si>
    <t>02/11/1994</t>
  </si>
  <si>
    <t>K48G</t>
  </si>
  <si>
    <t>DTY1557201010290</t>
  </si>
  <si>
    <t xml:space="preserve">Nông Thị </t>
  </si>
  <si>
    <t>20/06/1996</t>
  </si>
  <si>
    <t>LỚP K47A (Học kỳ I ) NĂM HỌC 2016 - 2017</t>
  </si>
  <si>
    <t>LỚP K47B (Học kỳ I ) NĂM HỌC 2016 - 2017</t>
  </si>
  <si>
    <t>LỚP K47C (Học kỳ I ) NĂM HỌC 2016 - 2017</t>
  </si>
  <si>
    <t>DTY1153240002</t>
  </si>
  <si>
    <t>07/05/1993</t>
  </si>
  <si>
    <t>R4</t>
  </si>
  <si>
    <t>DTY1153240009</t>
  </si>
  <si>
    <t>17/09/1992</t>
  </si>
  <si>
    <t>DTY1153240007</t>
  </si>
  <si>
    <t>Vi Quốc</t>
  </si>
  <si>
    <t>02/08/1991</t>
  </si>
  <si>
    <t>DTY1153240003</t>
  </si>
  <si>
    <t>Chiến</t>
  </si>
  <si>
    <t>DTY1153240016</t>
  </si>
  <si>
    <t>Hoàng Thị Huyền</t>
  </si>
  <si>
    <t>DTY1153240001</t>
  </si>
  <si>
    <t>Hoàng Thị Lan</t>
  </si>
  <si>
    <t>31/10/1992</t>
  </si>
  <si>
    <t>DTY1153240014</t>
  </si>
  <si>
    <t>Triệu Ngọc</t>
  </si>
  <si>
    <t>15/01/1993</t>
  </si>
  <si>
    <t>DTY1153240019</t>
  </si>
  <si>
    <t>Hà Đức</t>
  </si>
  <si>
    <t>Việt</t>
  </si>
  <si>
    <t>08/10/1993</t>
  </si>
  <si>
    <t>R5</t>
  </si>
  <si>
    <t>DTY1257206010025</t>
  </si>
  <si>
    <t>R6</t>
  </si>
  <si>
    <t>DTY1457206010030</t>
  </si>
  <si>
    <t>24/04/1996</t>
  </si>
  <si>
    <t>R7</t>
  </si>
  <si>
    <t>DTY1153230045</t>
  </si>
  <si>
    <t>25/03/1992</t>
  </si>
  <si>
    <t>DTY1153230041</t>
  </si>
  <si>
    <t>11/06/1993</t>
  </si>
  <si>
    <t>DTY1153230020</t>
  </si>
  <si>
    <t>Nguyễn Công</t>
  </si>
  <si>
    <t>29/06/1993</t>
  </si>
  <si>
    <t>DTY1153230010</t>
  </si>
  <si>
    <t>Hoàng Thị Thu</t>
  </si>
  <si>
    <t>DTY1153230029</t>
  </si>
  <si>
    <t>Vũ Thị Bích</t>
  </si>
  <si>
    <t>21/12/1993</t>
  </si>
  <si>
    <t>DTY1153230002</t>
  </si>
  <si>
    <t>30/03/1993</t>
  </si>
  <si>
    <t>DTY1153230033</t>
  </si>
  <si>
    <t>10/03/1987</t>
  </si>
  <si>
    <t>DTY1153230032</t>
  </si>
  <si>
    <t>DTY1153230023</t>
  </si>
  <si>
    <t>Tạ Thị</t>
  </si>
  <si>
    <t>DTY1257203020042</t>
  </si>
  <si>
    <t>Chu Thị Hà</t>
  </si>
  <si>
    <t>09/06/1993</t>
  </si>
  <si>
    <t>DTY1257203020022</t>
  </si>
  <si>
    <t>DTY1257203020027</t>
  </si>
  <si>
    <t>21/03/1994</t>
  </si>
  <si>
    <t>DTY1457203020008</t>
  </si>
  <si>
    <t>Nguyễn Thế</t>
  </si>
  <si>
    <t>10/11/1996</t>
  </si>
  <si>
    <t>YHDP8</t>
  </si>
  <si>
    <t>CNĐD10A</t>
  </si>
  <si>
    <t>DTY1357205010043</t>
  </si>
  <si>
    <t>09/02/1990</t>
  </si>
  <si>
    <t>DTY1357205010050</t>
  </si>
  <si>
    <t>17/12/1994</t>
  </si>
  <si>
    <t>DTY1357205010017</t>
  </si>
  <si>
    <t>20/11/1995</t>
  </si>
  <si>
    <t>CNĐD10B</t>
  </si>
  <si>
    <t>DTY1357205010063</t>
  </si>
  <si>
    <t>20/02/1995</t>
  </si>
  <si>
    <t>DTY1357205010025</t>
  </si>
  <si>
    <t>23/12/1995</t>
  </si>
  <si>
    <t>DTY1357205010090</t>
  </si>
  <si>
    <t>08/02/1994</t>
  </si>
  <si>
    <t>DTY1357205010084</t>
  </si>
  <si>
    <t>Vị</t>
  </si>
  <si>
    <t>07/04/1995</t>
  </si>
  <si>
    <t>DTY1357205010081</t>
  </si>
  <si>
    <t>02/03/1995</t>
  </si>
  <si>
    <t>DTY1457205010075</t>
  </si>
  <si>
    <t>Tuyên</t>
  </si>
  <si>
    <t>26/01/1995</t>
  </si>
  <si>
    <t>CNĐD11</t>
  </si>
  <si>
    <t>DTY1457205010044</t>
  </si>
  <si>
    <t>13/05/1996</t>
  </si>
  <si>
    <t>DTY1457205010030</t>
  </si>
  <si>
    <t>Tạ Thị Đan</t>
  </si>
  <si>
    <t>Huê</t>
  </si>
  <si>
    <t>18/08/1996</t>
  </si>
  <si>
    <t>DTY1457205010068</t>
  </si>
  <si>
    <t>30/09/1996</t>
  </si>
  <si>
    <t>LỚP CỬ NHÂN ĐIỀU DƯỠNG 10A (Học kỳ I ) NĂM HỌC 2016 - 2017</t>
  </si>
  <si>
    <t>ĐHD11B</t>
  </si>
  <si>
    <t>13/04/1997</t>
  </si>
  <si>
    <t>DTY1557204010001</t>
  </si>
  <si>
    <t>ĐHD11A</t>
  </si>
  <si>
    <t xml:space="preserve">Nguyễn Thị Vân </t>
  </si>
  <si>
    <t>DTY1557204010007</t>
  </si>
  <si>
    <t>DTY1457204010014</t>
  </si>
  <si>
    <t>18/12/1996</t>
  </si>
  <si>
    <t>DTY1457204010043</t>
  </si>
  <si>
    <t>14/09/1995</t>
  </si>
  <si>
    <t>DTY1457204010070</t>
  </si>
  <si>
    <t>01/06/1995</t>
  </si>
  <si>
    <t>Hoàng Thị Hoài</t>
  </si>
  <si>
    <t>DTY1357204010141</t>
  </si>
  <si>
    <t>Chung</t>
  </si>
  <si>
    <t>DTY1357204010010</t>
  </si>
  <si>
    <t>26/04/1995</t>
  </si>
  <si>
    <t>Chìu Thị Hồng</t>
  </si>
  <si>
    <t>DTY1357204010099</t>
  </si>
  <si>
    <t>15/09/1994</t>
  </si>
  <si>
    <t xml:space="preserve">Đinh Thị </t>
  </si>
  <si>
    <t>DTY1357204010005</t>
  </si>
  <si>
    <t>DTY1257204010015</t>
  </si>
  <si>
    <t>31/12/1993</t>
  </si>
  <si>
    <t>DTY1257204010014</t>
  </si>
  <si>
    <t>30/04/1994</t>
  </si>
  <si>
    <t>DTY1257204010145</t>
  </si>
  <si>
    <t>23/07/1994</t>
  </si>
  <si>
    <t>Dương Thanh</t>
  </si>
  <si>
    <t>DTY1257204010132</t>
  </si>
  <si>
    <t>23/11/1993</t>
  </si>
  <si>
    <t xml:space="preserve">Lê Thị Quỳnh </t>
  </si>
  <si>
    <t>DTY1257204010105</t>
  </si>
  <si>
    <t>DTY1257204010144</t>
  </si>
  <si>
    <t>10/10/1993</t>
  </si>
  <si>
    <t>DTY1257204010123</t>
  </si>
  <si>
    <t>DTY1257204010156</t>
  </si>
  <si>
    <t>02/05/1993</t>
  </si>
  <si>
    <t>DTY1357204010021</t>
  </si>
  <si>
    <t>Lý Thị Minh</t>
  </si>
  <si>
    <t>28/06/1995</t>
  </si>
  <si>
    <t>DTY1417203320008</t>
  </si>
  <si>
    <t>Tiêu Thị</t>
  </si>
  <si>
    <t>12/03/1994</t>
  </si>
  <si>
    <t>CĐXN6</t>
  </si>
  <si>
    <t>(Ấn định danh sách 11 sinh viên với số tiền là mười một triệu chín trăm năm mươi nghìn đồng)</t>
  </si>
  <si>
    <t>(Ấn định danh sách 14 sinh viên với số tiền là mười lăm triệu đồng)</t>
  </si>
  <si>
    <t>(Ấn định danh sách 13 sinh viên với số tiền là mười bốn triệu hai trăm năm mươi nghìn đồng)</t>
  </si>
  <si>
    <t>(Ấn định danh sách 10 sinh viên với số tiền là mười triệu sáu trăm nghìn đồng)</t>
  </si>
  <si>
    <t>(Ấn định danh sách 18 sinh viên với số tiền là mười chín triệu sáu trăm nghìn đồng)</t>
  </si>
  <si>
    <t>(Ấn định danh sách 01 sinh viên với số tiền là một triệu không trăm năm mươi nghìn đồng)</t>
  </si>
  <si>
    <t>LỚP  K45B (Học kỳ I ) NĂM HỌC 2016 - 2017</t>
  </si>
  <si>
    <t>LỚP  K45C (Học kỳ I ) NĂM HỌC 2016 - 2017</t>
  </si>
  <si>
    <t>(Ấn định danh sách 02 sinh viên với số tiền là hai triệu một trăm nghìn đồng)</t>
  </si>
  <si>
    <t>LỚP  K45D (Học kỳ I ) NĂM HỌC 2016 - 2017</t>
  </si>
  <si>
    <t>LỚP  K45G (Học kỳ I ) NĂM HỌC 2016 - 2017</t>
  </si>
  <si>
    <t>LỚP  K45H (Học kỳ I ) NĂM HỌC 2016 - 2017</t>
  </si>
  <si>
    <t>(Ấn định danh sách 03 sinh viên với số tiền là ba triệu hai trăm năm mươi nghìn đồng)</t>
  </si>
  <si>
    <t>(Ấn định danh sách 07 sinh viên với số tiền bảy triệu ba trăm năm mươi nghìn đồng)</t>
  </si>
  <si>
    <t>(Ấn định danh sách 07 sinh viên với số tiền bảy triệu bảy trăm năm mươi nghìn đồng)</t>
  </si>
  <si>
    <t>(Ấn định danh sách 06 sinh viên với số tiền là sáu triệu bảy trăm nghìn đồng)</t>
  </si>
  <si>
    <t>(Ấn định danh sách 03 sinh viên với số tiền là ba triệu một trăm năm mươi nghìn đồng)</t>
  </si>
  <si>
    <t>LỚP K47D (Học kỳ I ) NĂM HỌC 2016 - 2017</t>
  </si>
  <si>
    <t>(Ấn định danh sách 04 sinh viên với số tiền là bốn triệu năm trăm nghìn đồng)</t>
  </si>
  <si>
    <t>LỚP K47G (Học kỳ I ) NĂM HỌC 2016 - 2017</t>
  </si>
  <si>
    <t>(Ấn định danh sách 02 sinh viên với số tiền là hai triệu ba trăm nghìn đồng)</t>
  </si>
  <si>
    <t>LỚP K48B ( Học kỳ I ) NĂM HỌC 2016 - 2017</t>
  </si>
  <si>
    <t>LỚP K48C (Học kỳ I ) NĂM HỌC 2016 - 2017</t>
  </si>
  <si>
    <t xml:space="preserve"> ( Ấn định danh sách 01 sinh viên với số tiền là một triệu không trăm năm mươi nghìn đồng )</t>
  </si>
  <si>
    <t>LỚP K48D (Học kỳ I ) NĂM HỌC 2016 - 2017</t>
  </si>
  <si>
    <t>(Ấn định danh sách 02 sinh viên với số tiền là hai triệu hai trăm nghìn đồng)</t>
  </si>
  <si>
    <t>LỚP K48E (Học kỳ I ) NĂM HỌC 2016 - 2017</t>
  </si>
  <si>
    <t>LỚP K48G (Học kỳ I ) NĂM HỌC 2016 - 2017</t>
  </si>
  <si>
    <t>LỚP RĂNG HÀM MẶT - K4 (Học kỳ I ) NĂM HỌC 2016 - 2017</t>
  </si>
  <si>
    <t>(Ấn định danh sách 08 sinh viên tám triệu chín trăm nghìn đồng)</t>
  </si>
  <si>
    <t>LỚP RĂNG HÀM MẶT - K5 (Học kỳ I ) NĂM HỌC 2016 - 2017</t>
  </si>
  <si>
    <t>(Ấn định danh sách 03 sinh viên ba triệu hai trăm năm mươi nghìn đồng)</t>
  </si>
  <si>
    <t>LỚP RĂNG HÀM MẶT - K6 (Học kỳ I ) NĂM HỌC 2016 - 2017</t>
  </si>
  <si>
    <t>LỚP RĂNG HÀM MẶT - K7 (Học kỳ I ) NĂM HỌC 2016 - 2017</t>
  </si>
  <si>
    <t>(Ấn định danh sách 19 sinh viên với số tiền là hai mươi triệu một trăm năm mươi nghìn đồng )</t>
  </si>
  <si>
    <t>LỚP Y HỌC DỰ PHÒNG  - K5 (Học kỳ I ) NĂM HỌC 2016 - 2017</t>
  </si>
  <si>
    <t>(Ấn định danh sách 03 sinh viên với số tiền là ba triệu một trăm năm mươi nghìn )</t>
  </si>
  <si>
    <t>LỚP Y HỌC DỰ PHÒNG  - K7A (Học kỳ I ) NĂM HỌC 2016 - 2017</t>
  </si>
  <si>
    <t>LỚP Y HỌC DỰ PHÒNG  - K8 (Học kỳ I ) NĂM HỌC 2016 - 2017</t>
  </si>
  <si>
    <t>(Ấn định danh sách 05 sinh viên với số tiền là năm triệu bốn trăm năm mươi nghìn đồng )</t>
  </si>
  <si>
    <t>LỚP CỬ NHÂN ĐIỀU DƯỠNG 10B (Học kỳ I ) NĂM HỌC 2016 - 2017</t>
  </si>
  <si>
    <t>(Ấn định danh sách 08 sinh viên với số tiền là tám triệu năm trăm nghìn đồng)</t>
  </si>
  <si>
    <t>LỚP CỬ NHÂN ĐIỀU DƯỠNG 11 (Học kỳ II ) NĂM HỌC 2016 - 2017</t>
  </si>
  <si>
    <t>(Ấn định danh sách 04 sinh viên với số tiền là bốn triệu hai trăm nghìn đồng)</t>
  </si>
  <si>
    <t>LỚP ĐẠI HỌC DƯỢC K8A (Học kỳ I ) NĂM HỌC 2016 - 2017</t>
  </si>
  <si>
    <t>(Ấn định danh sách 07 sinh viên với số tiền là bảy triệu ba trăm năm mươi nghìn đồng  )</t>
  </si>
  <si>
    <t>LỚP ĐẠI HỌC DƯỢC K8B (Học kỳ I ) NĂM HỌC 2016 - 2017</t>
  </si>
  <si>
    <t>(Ấn định danh sách 04 sinh viên với số tiền là bốn triệu bốn trăm nghìn đồng)</t>
  </si>
  <si>
    <t>LỚP ĐẠI HỌC DƯỢC K9A (Học kỳ I ) NĂM HỌC 2016 - 2017</t>
  </si>
  <si>
    <t>(Ấn định danh sách 10 sinh viên với số tiền là mười triệu bảy trăm nghìn đồng  )</t>
  </si>
  <si>
    <t>LỚP ĐẠI HỌC DƯỢC K9B (Học kỳ I ) NĂM HỌC 2016 - 2017</t>
  </si>
  <si>
    <t>LỚP ĐẠI HỌC DƯỢC K10A (Học kỳ I ) NĂM HỌC 2016 - 2017</t>
  </si>
  <si>
    <t>(Ấn định danh sách 06 sinh viên với số tiền là sáu triệu bảy trăm nghìn đồng )</t>
  </si>
  <si>
    <t>LỚP ĐẠI HỌC DƯỢC K10B (Học kỳ I ) NĂM HỌC 2016 - 2017</t>
  </si>
  <si>
    <t>(Ấn định danh sách 03 sinh viên với số tiền là ba triệu hai trăm năm mươi nghìn )</t>
  </si>
  <si>
    <t>LỚP ĐẠI HỌC DƯỢC K11A (Học kỳ I ) NĂM HỌC 2016 - 2017</t>
  </si>
  <si>
    <t>LỚP ĐẠI HỌC DƯỢC K11B ( Học kỳ I ) NĂM HỌC 2016 - 2017</t>
  </si>
  <si>
    <t>LỚP CAO ĐẲNG XÉT NGHIỆM K6 (Học kỳ I ) NĂM HỌC 2016 - 2017</t>
  </si>
  <si>
    <t>(Ấn định danh sách 27 sinh viên vơi số tiền là hai mươi tám triệu bảy trăm năm mươi nghìn đồng)</t>
  </si>
  <si>
    <t>(Ấn định danh sách 04 sinh viên với số tiền là bốn triệu ba trăm nghìn đồng)</t>
  </si>
  <si>
    <t>(Ấn định danh sách 09 sinh viên với số tiền chín triệu bảy trăm năm mươi nghìn đồng )</t>
  </si>
  <si>
    <t>Kèm theo quyết định số 2088 / QĐ - YD  ngày 14 tháng 11 năm 2016</t>
  </si>
  <si>
    <t>DTY1153210247</t>
  </si>
  <si>
    <t>10/03/1993</t>
  </si>
  <si>
    <t>(Ấn định danh sách 22 sinh viên với số tiền là hai mươi bốn triệu bốn trăm nghìn đồng)</t>
  </si>
  <si>
    <t>(Ấn định danh sách 01 sinh viên với số tiền là bảy trăm bảy mươi nghìn đồng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</si>
</sst>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_(* #,##0_);_(* \(#,##0\);_(* &quot;-&quot;??_);_(@_)"/>
    <numFmt numFmtId="166" formatCode="0.00;[Red]0.00"/>
    <numFmt numFmtId="167" formatCode="_-* #,##0\ _₫_-;\-* #,##0\ _₫_-;_-* &quot;-&quot;??\ _₫_-;_-@_-"/>
  </numFmts>
  <fonts count="2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name val=".VnTimeH"/>
      <family val="2"/>
    </font>
    <font>
      <b/>
      <sz val="10"/>
      <name val="Times New Roman"/>
      <family val="1"/>
    </font>
    <font>
      <b/>
      <sz val="10"/>
      <name val=".VnTime"/>
      <family val="2"/>
    </font>
    <font>
      <sz val="14"/>
      <name val="Times New Roman"/>
      <family val="1"/>
    </font>
    <font>
      <b/>
      <i/>
      <sz val="12"/>
      <name val="Times New Roman"/>
      <family val="1"/>
    </font>
    <font>
      <sz val="12"/>
      <color theme="1"/>
      <name val="Calibri"/>
      <family val="2"/>
      <scheme val="minor"/>
    </font>
    <font>
      <sz val="8"/>
      <color indexed="8"/>
      <name val="Times New Roman"/>
      <family val="1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sz val="10"/>
      <color theme="1"/>
      <name val="Times New Roman"/>
      <family val="1"/>
    </font>
    <font>
      <b/>
      <i/>
      <sz val="10"/>
      <name val="Times New Roman"/>
      <family val="1"/>
    </font>
    <font>
      <sz val="9"/>
      <color indexed="8"/>
      <name val="Times New Roman"/>
      <family val="1"/>
    </font>
    <font>
      <b/>
      <sz val="9"/>
      <name val="Times New Roman"/>
      <family val="1"/>
    </font>
    <font>
      <sz val="9"/>
      <color theme="1"/>
      <name val="Times New Roman"/>
      <family val="1"/>
    </font>
    <font>
      <sz val="9"/>
      <name val="Times New Roman"/>
      <family val="1"/>
    </font>
    <font>
      <b/>
      <sz val="12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8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hair">
        <color indexed="8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hair">
        <color indexed="8"/>
      </bottom>
      <diagonal/>
    </border>
    <border>
      <left/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indexed="8"/>
      </bottom>
      <diagonal/>
    </border>
    <border>
      <left/>
      <right/>
      <top style="thin">
        <color indexed="64"/>
      </top>
      <bottom style="hair">
        <color indexed="8"/>
      </bottom>
      <diagonal/>
    </border>
    <border>
      <left style="thin">
        <color auto="1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auto="1"/>
      </right>
      <top style="hair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auto="1"/>
      </left>
      <right style="thin">
        <color auto="1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30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wrapText="1"/>
    </xf>
    <xf numFmtId="0" fontId="2" fillId="0" borderId="1" xfId="0" applyNumberFormat="1" applyFont="1" applyFill="1" applyBorder="1" applyAlignment="1" applyProtection="1">
      <alignment horizontal="center" wrapText="1"/>
    </xf>
    <xf numFmtId="0" fontId="1" fillId="0" borderId="0" xfId="0" applyFont="1" applyBorder="1" applyAlignment="1">
      <alignment horizontal="center"/>
    </xf>
    <xf numFmtId="0" fontId="2" fillId="0" borderId="0" xfId="0" applyNumberFormat="1" applyFont="1" applyFill="1" applyBorder="1" applyAlignment="1" applyProtection="1">
      <alignment horizontal="center" wrapText="1"/>
    </xf>
    <xf numFmtId="2" fontId="2" fillId="0" borderId="0" xfId="0" applyNumberFormat="1" applyFont="1" applyFill="1" applyBorder="1" applyAlignment="1" applyProtection="1">
      <alignment horizontal="center" wrapText="1"/>
    </xf>
    <xf numFmtId="0" fontId="1" fillId="0" borderId="5" xfId="0" applyFont="1" applyBorder="1" applyAlignment="1">
      <alignment horizontal="center"/>
    </xf>
    <xf numFmtId="0" fontId="1" fillId="0" borderId="0" xfId="0" applyFont="1" applyBorder="1"/>
    <xf numFmtId="165" fontId="1" fillId="0" borderId="0" xfId="0" applyNumberFormat="1" applyFont="1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3" fontId="0" fillId="0" borderId="0" xfId="0" applyNumberFormat="1"/>
    <xf numFmtId="0" fontId="5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left"/>
    </xf>
    <xf numFmtId="166" fontId="0" fillId="0" borderId="0" xfId="0" applyNumberFormat="1" applyBorder="1" applyAlignment="1">
      <alignment horizontal="center"/>
    </xf>
    <xf numFmtId="3" fontId="0" fillId="0" borderId="0" xfId="0" applyNumberFormat="1" applyBorder="1"/>
    <xf numFmtId="0" fontId="8" fillId="0" borderId="9" xfId="0" applyFont="1" applyBorder="1" applyAlignment="1">
      <alignment horizontal="center"/>
    </xf>
    <xf numFmtId="3" fontId="8" fillId="0" borderId="9" xfId="1" applyNumberFormat="1" applyFont="1" applyBorder="1" applyAlignment="1">
      <alignment horizontal="center"/>
    </xf>
    <xf numFmtId="0" fontId="9" fillId="0" borderId="0" xfId="0" applyFont="1"/>
    <xf numFmtId="0" fontId="8" fillId="0" borderId="6" xfId="0" applyFont="1" applyBorder="1" applyAlignment="1">
      <alignment horizontal="center"/>
    </xf>
    <xf numFmtId="3" fontId="8" fillId="0" borderId="6" xfId="1" applyNumberFormat="1" applyFont="1" applyBorder="1" applyAlignment="1">
      <alignment horizontal="center"/>
    </xf>
    <xf numFmtId="165" fontId="3" fillId="2" borderId="3" xfId="1" applyNumberFormat="1" applyFont="1" applyFill="1" applyBorder="1" applyAlignment="1">
      <alignment horizontal="center"/>
    </xf>
    <xf numFmtId="165" fontId="3" fillId="2" borderId="4" xfId="1" applyNumberFormat="1" applyFont="1" applyFill="1" applyBorder="1" applyAlignment="1">
      <alignment horizontal="center"/>
    </xf>
    <xf numFmtId="0" fontId="2" fillId="0" borderId="14" xfId="0" applyNumberFormat="1" applyFont="1" applyFill="1" applyBorder="1" applyAlignment="1" applyProtection="1">
      <alignment horizontal="center" wrapText="1"/>
    </xf>
    <xf numFmtId="0" fontId="10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2" fillId="0" borderId="0" xfId="0" applyFont="1"/>
    <xf numFmtId="0" fontId="1" fillId="2" borderId="0" xfId="0" applyFont="1" applyFill="1" applyBorder="1" applyAlignment="1">
      <alignment horizontal="center"/>
    </xf>
    <xf numFmtId="165" fontId="3" fillId="2" borderId="0" xfId="1" applyNumberFormat="1" applyFont="1" applyFill="1" applyBorder="1" applyAlignment="1">
      <alignment horizontal="center"/>
    </xf>
    <xf numFmtId="165" fontId="2" fillId="2" borderId="0" xfId="1" applyNumberFormat="1" applyFont="1" applyFill="1" applyBorder="1" applyAlignment="1" applyProtection="1">
      <alignment horizontal="center" wrapText="1"/>
    </xf>
    <xf numFmtId="0" fontId="0" fillId="0" borderId="0" xfId="0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Border="1" applyAlignment="1">
      <alignment horizontal="center"/>
    </xf>
    <xf numFmtId="0" fontId="15" fillId="0" borderId="0" xfId="0" applyFont="1"/>
    <xf numFmtId="0" fontId="16" fillId="0" borderId="0" xfId="0" applyFont="1"/>
    <xf numFmtId="0" fontId="11" fillId="0" borderId="0" xfId="0" applyFont="1" applyBorder="1" applyAlignment="1">
      <alignment horizontal="center"/>
    </xf>
    <xf numFmtId="0" fontId="2" fillId="0" borderId="15" xfId="0" applyNumberFormat="1" applyFont="1" applyFill="1" applyBorder="1" applyAlignment="1" applyProtection="1">
      <alignment horizontal="center" wrapText="1"/>
    </xf>
    <xf numFmtId="165" fontId="3" fillId="2" borderId="17" xfId="1" applyNumberFormat="1" applyFont="1" applyFill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3" fillId="0" borderId="20" xfId="0" applyNumberFormat="1" applyFont="1" applyFill="1" applyBorder="1" applyAlignment="1" applyProtection="1"/>
    <xf numFmtId="0" fontId="2" fillId="0" borderId="20" xfId="0" applyNumberFormat="1" applyFont="1" applyFill="1" applyBorder="1" applyAlignment="1" applyProtection="1">
      <alignment horizontal="center" wrapText="1"/>
    </xf>
    <xf numFmtId="0" fontId="1" fillId="0" borderId="20" xfId="0" applyFont="1" applyBorder="1" applyAlignment="1">
      <alignment horizontal="center"/>
    </xf>
    <xf numFmtId="0" fontId="2" fillId="0" borderId="22" xfId="0" applyNumberFormat="1" applyFont="1" applyFill="1" applyBorder="1" applyAlignment="1" applyProtection="1"/>
    <xf numFmtId="0" fontId="2" fillId="0" borderId="23" xfId="0" applyNumberFormat="1" applyFont="1" applyFill="1" applyBorder="1" applyAlignment="1" applyProtection="1"/>
    <xf numFmtId="0" fontId="13" fillId="0" borderId="24" xfId="0" applyNumberFormat="1" applyFont="1" applyFill="1" applyBorder="1" applyAlignment="1" applyProtection="1"/>
    <xf numFmtId="0" fontId="2" fillId="0" borderId="25" xfId="0" applyNumberFormat="1" applyFont="1" applyFill="1" applyBorder="1" applyAlignment="1" applyProtection="1"/>
    <xf numFmtId="0" fontId="2" fillId="0" borderId="26" xfId="0" applyNumberFormat="1" applyFont="1" applyFill="1" applyBorder="1" applyAlignment="1" applyProtection="1"/>
    <xf numFmtId="0" fontId="8" fillId="0" borderId="27" xfId="0" applyFont="1" applyBorder="1" applyAlignment="1">
      <alignment horizontal="center"/>
    </xf>
    <xf numFmtId="3" fontId="8" fillId="0" borderId="27" xfId="1" applyNumberFormat="1" applyFont="1" applyBorder="1" applyAlignment="1">
      <alignment horizontal="center"/>
    </xf>
    <xf numFmtId="0" fontId="2" fillId="0" borderId="24" xfId="0" applyNumberFormat="1" applyFont="1" applyFill="1" applyBorder="1" applyAlignment="1" applyProtection="1">
      <alignment horizontal="center" wrapText="1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20" xfId="0" applyFont="1" applyBorder="1"/>
    <xf numFmtId="0" fontId="2" fillId="0" borderId="29" xfId="0" applyNumberFormat="1" applyFont="1" applyFill="1" applyBorder="1" applyAlignment="1" applyProtection="1"/>
    <xf numFmtId="0" fontId="2" fillId="0" borderId="30" xfId="0" applyNumberFormat="1" applyFont="1" applyFill="1" applyBorder="1" applyAlignment="1" applyProtection="1"/>
    <xf numFmtId="0" fontId="2" fillId="0" borderId="8" xfId="0" applyNumberFormat="1" applyFont="1" applyFill="1" applyBorder="1" applyAlignment="1" applyProtection="1">
      <alignment horizontal="center" wrapText="1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20" fillId="0" borderId="0" xfId="0" applyFont="1" applyBorder="1" applyAlignment="1">
      <alignment horizontal="center"/>
    </xf>
    <xf numFmtId="0" fontId="21" fillId="0" borderId="0" xfId="0" applyFont="1"/>
    <xf numFmtId="0" fontId="18" fillId="0" borderId="0" xfId="0" applyNumberFormat="1" applyFont="1" applyFill="1" applyBorder="1" applyAlignment="1" applyProtection="1"/>
    <xf numFmtId="0" fontId="20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2" fillId="0" borderId="5" xfId="0" applyNumberFormat="1" applyFont="1" applyFill="1" applyBorder="1" applyAlignment="1" applyProtection="1"/>
    <xf numFmtId="0" fontId="2" fillId="0" borderId="31" xfId="0" applyNumberFormat="1" applyFont="1" applyFill="1" applyBorder="1" applyAlignment="1" applyProtection="1"/>
    <xf numFmtId="0" fontId="2" fillId="0" borderId="32" xfId="0" applyNumberFormat="1" applyFont="1" applyFill="1" applyBorder="1" applyAlignment="1" applyProtection="1"/>
    <xf numFmtId="0" fontId="2" fillId="0" borderId="33" xfId="0" applyNumberFormat="1" applyFont="1" applyFill="1" applyBorder="1" applyAlignment="1" applyProtection="1">
      <alignment horizontal="center" wrapText="1"/>
    </xf>
    <xf numFmtId="2" fontId="2" fillId="0" borderId="33" xfId="0" applyNumberFormat="1" applyFont="1" applyFill="1" applyBorder="1" applyAlignment="1" applyProtection="1">
      <alignment horizontal="center" wrapText="1"/>
    </xf>
    <xf numFmtId="167" fontId="2" fillId="0" borderId="33" xfId="1" applyNumberFormat="1" applyFont="1" applyFill="1" applyBorder="1" applyAlignment="1" applyProtection="1">
      <alignment horizontal="center" wrapText="1"/>
    </xf>
    <xf numFmtId="0" fontId="1" fillId="0" borderId="33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2" fillId="0" borderId="34" xfId="0" applyNumberFormat="1" applyFont="1" applyFill="1" applyBorder="1" applyAlignment="1" applyProtection="1"/>
    <xf numFmtId="0" fontId="2" fillId="0" borderId="35" xfId="0" applyNumberFormat="1" applyFont="1" applyFill="1" applyBorder="1" applyAlignment="1" applyProtection="1"/>
    <xf numFmtId="0" fontId="2" fillId="0" borderId="36" xfId="0" applyNumberFormat="1" applyFont="1" applyFill="1" applyBorder="1" applyAlignment="1" applyProtection="1"/>
    <xf numFmtId="0" fontId="2" fillId="0" borderId="34" xfId="0" applyNumberFormat="1" applyFont="1" applyFill="1" applyBorder="1" applyAlignment="1" applyProtection="1">
      <alignment horizontal="center" wrapText="1"/>
    </xf>
    <xf numFmtId="2" fontId="2" fillId="0" borderId="34" xfId="0" applyNumberFormat="1" applyFont="1" applyFill="1" applyBorder="1" applyAlignment="1" applyProtection="1">
      <alignment horizontal="center" wrapText="1"/>
    </xf>
    <xf numFmtId="167" fontId="2" fillId="0" borderId="34" xfId="1" applyNumberFormat="1" applyFont="1" applyFill="1" applyBorder="1" applyAlignment="1" applyProtection="1">
      <alignment horizontal="center" wrapText="1"/>
    </xf>
    <xf numFmtId="0" fontId="1" fillId="0" borderId="37" xfId="0" applyFont="1" applyBorder="1" applyAlignment="1">
      <alignment horizontal="center"/>
    </xf>
    <xf numFmtId="0" fontId="2" fillId="0" borderId="37" xfId="0" applyNumberFormat="1" applyFont="1" applyFill="1" applyBorder="1" applyAlignment="1" applyProtection="1"/>
    <xf numFmtId="0" fontId="2" fillId="0" borderId="38" xfId="0" applyNumberFormat="1" applyFont="1" applyFill="1" applyBorder="1" applyAlignment="1" applyProtection="1"/>
    <xf numFmtId="0" fontId="2" fillId="0" borderId="39" xfId="0" applyNumberFormat="1" applyFont="1" applyFill="1" applyBorder="1" applyAlignment="1" applyProtection="1"/>
    <xf numFmtId="0" fontId="2" fillId="0" borderId="37" xfId="0" applyNumberFormat="1" applyFont="1" applyFill="1" applyBorder="1" applyAlignment="1" applyProtection="1">
      <alignment horizontal="center" wrapText="1"/>
    </xf>
    <xf numFmtId="2" fontId="2" fillId="0" borderId="37" xfId="0" applyNumberFormat="1" applyFont="1" applyFill="1" applyBorder="1" applyAlignment="1" applyProtection="1">
      <alignment horizontal="center" wrapText="1"/>
    </xf>
    <xf numFmtId="167" fontId="2" fillId="0" borderId="37" xfId="1" applyNumberFormat="1" applyFont="1" applyFill="1" applyBorder="1" applyAlignment="1" applyProtection="1">
      <alignment horizontal="center" wrapText="1"/>
    </xf>
    <xf numFmtId="167" fontId="22" fillId="0" borderId="15" xfId="1" applyNumberFormat="1" applyFont="1" applyFill="1" applyBorder="1" applyAlignment="1" applyProtection="1">
      <alignment horizontal="center" wrapText="1"/>
    </xf>
    <xf numFmtId="167" fontId="2" fillId="0" borderId="15" xfId="1" applyNumberFormat="1" applyFont="1" applyFill="1" applyBorder="1" applyAlignment="1" applyProtection="1">
      <alignment horizontal="center" wrapText="1"/>
    </xf>
    <xf numFmtId="0" fontId="1" fillId="0" borderId="15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167" fontId="22" fillId="0" borderId="0" xfId="1" applyNumberFormat="1" applyFont="1" applyFill="1" applyBorder="1" applyAlignment="1" applyProtection="1">
      <alignment horizontal="center" wrapText="1"/>
    </xf>
    <xf numFmtId="0" fontId="1" fillId="0" borderId="42" xfId="0" applyFont="1" applyBorder="1" applyAlignment="1">
      <alignment horizontal="center"/>
    </xf>
    <xf numFmtId="0" fontId="2" fillId="0" borderId="42" xfId="0" applyNumberFormat="1" applyFont="1" applyFill="1" applyBorder="1" applyAlignment="1" applyProtection="1"/>
    <xf numFmtId="0" fontId="2" fillId="0" borderId="43" xfId="0" applyNumberFormat="1" applyFont="1" applyFill="1" applyBorder="1" applyAlignment="1" applyProtection="1"/>
    <xf numFmtId="0" fontId="2" fillId="0" borderId="44" xfId="0" applyNumberFormat="1" applyFont="1" applyFill="1" applyBorder="1" applyAlignment="1" applyProtection="1"/>
    <xf numFmtId="0" fontId="2" fillId="0" borderId="42" xfId="0" applyNumberFormat="1" applyFont="1" applyFill="1" applyBorder="1" applyAlignment="1" applyProtection="1">
      <alignment horizontal="center" wrapText="1"/>
    </xf>
    <xf numFmtId="2" fontId="2" fillId="0" borderId="42" xfId="0" applyNumberFormat="1" applyFont="1" applyFill="1" applyBorder="1" applyAlignment="1" applyProtection="1">
      <alignment horizontal="center" wrapText="1"/>
    </xf>
    <xf numFmtId="167" fontId="2" fillId="0" borderId="42" xfId="1" applyNumberFormat="1" applyFont="1" applyFill="1" applyBorder="1" applyAlignment="1" applyProtection="1">
      <alignment horizontal="center" wrapText="1"/>
    </xf>
    <xf numFmtId="0" fontId="2" fillId="2" borderId="34" xfId="0" applyNumberFormat="1" applyFont="1" applyFill="1" applyBorder="1" applyAlignment="1" applyProtection="1"/>
    <xf numFmtId="0" fontId="2" fillId="2" borderId="35" xfId="0" applyNumberFormat="1" applyFont="1" applyFill="1" applyBorder="1" applyAlignment="1" applyProtection="1"/>
    <xf numFmtId="0" fontId="2" fillId="2" borderId="36" xfId="0" applyNumberFormat="1" applyFont="1" applyFill="1" applyBorder="1" applyAlignment="1" applyProtection="1"/>
    <xf numFmtId="0" fontId="2" fillId="2" borderId="34" xfId="0" applyNumberFormat="1" applyFont="1" applyFill="1" applyBorder="1" applyAlignment="1" applyProtection="1">
      <alignment horizontal="center" wrapText="1"/>
    </xf>
    <xf numFmtId="2" fontId="2" fillId="2" borderId="34" xfId="0" applyNumberFormat="1" applyFont="1" applyFill="1" applyBorder="1" applyAlignment="1" applyProtection="1">
      <alignment horizontal="center" wrapText="1"/>
    </xf>
    <xf numFmtId="0" fontId="1" fillId="2" borderId="34" xfId="0" applyFont="1" applyFill="1" applyBorder="1" applyAlignment="1">
      <alignment horizontal="center"/>
    </xf>
    <xf numFmtId="0" fontId="23" fillId="0" borderId="15" xfId="0" applyFont="1" applyBorder="1" applyAlignment="1">
      <alignment horizontal="center" vertical="center"/>
    </xf>
    <xf numFmtId="167" fontId="22" fillId="0" borderId="45" xfId="1" applyNumberFormat="1" applyFont="1" applyFill="1" applyBorder="1" applyAlignment="1" applyProtection="1">
      <alignment horizontal="center" wrapText="1"/>
    </xf>
    <xf numFmtId="0" fontId="1" fillId="2" borderId="0" xfId="0" applyFont="1" applyFill="1"/>
    <xf numFmtId="167" fontId="2" fillId="0" borderId="15" xfId="1" applyNumberFormat="1" applyFont="1" applyFill="1" applyBorder="1" applyAlignment="1" applyProtection="1">
      <alignment wrapText="1"/>
    </xf>
    <xf numFmtId="0" fontId="2" fillId="2" borderId="38" xfId="0" applyNumberFormat="1" applyFont="1" applyFill="1" applyBorder="1" applyAlignment="1" applyProtection="1"/>
    <xf numFmtId="0" fontId="2" fillId="2" borderId="39" xfId="0" applyNumberFormat="1" applyFont="1" applyFill="1" applyBorder="1" applyAlignment="1" applyProtection="1"/>
    <xf numFmtId="0" fontId="2" fillId="2" borderId="37" xfId="0" applyNumberFormat="1" applyFont="1" applyFill="1" applyBorder="1" applyAlignment="1" applyProtection="1">
      <alignment horizontal="center" wrapText="1"/>
    </xf>
    <xf numFmtId="2" fontId="2" fillId="2" borderId="37" xfId="0" applyNumberFormat="1" applyFont="1" applyFill="1" applyBorder="1" applyAlignment="1" applyProtection="1">
      <alignment horizontal="center" wrapText="1"/>
    </xf>
    <xf numFmtId="0" fontId="1" fillId="2" borderId="37" xfId="0" applyFont="1" applyFill="1" applyBorder="1" applyAlignment="1">
      <alignment horizontal="center"/>
    </xf>
    <xf numFmtId="2" fontId="1" fillId="0" borderId="0" xfId="0" applyNumberFormat="1" applyFont="1" applyAlignment="1">
      <alignment horizontal="center"/>
    </xf>
    <xf numFmtId="167" fontId="1" fillId="0" borderId="0" xfId="1" applyNumberFormat="1" applyFont="1" applyAlignment="1">
      <alignment horizontal="center"/>
    </xf>
    <xf numFmtId="0" fontId="23" fillId="0" borderId="0" xfId="0" applyFont="1"/>
    <xf numFmtId="0" fontId="1" fillId="0" borderId="46" xfId="0" applyFont="1" applyBorder="1" applyAlignment="1">
      <alignment horizontal="center"/>
    </xf>
    <xf numFmtId="0" fontId="2" fillId="0" borderId="46" xfId="0" applyNumberFormat="1" applyFont="1" applyFill="1" applyBorder="1" applyAlignment="1" applyProtection="1"/>
    <xf numFmtId="0" fontId="2" fillId="0" borderId="47" xfId="0" applyNumberFormat="1" applyFont="1" applyFill="1" applyBorder="1" applyAlignment="1" applyProtection="1"/>
    <xf numFmtId="0" fontId="2" fillId="0" borderId="48" xfId="0" applyNumberFormat="1" applyFont="1" applyFill="1" applyBorder="1" applyAlignment="1" applyProtection="1"/>
    <xf numFmtId="2" fontId="2" fillId="0" borderId="46" xfId="0" applyNumberFormat="1" applyFont="1" applyFill="1" applyBorder="1" applyAlignment="1" applyProtection="1">
      <alignment horizontal="center" wrapText="1"/>
    </xf>
    <xf numFmtId="0" fontId="1" fillId="0" borderId="47" xfId="0" applyFont="1" applyBorder="1"/>
    <xf numFmtId="0" fontId="2" fillId="0" borderId="46" xfId="0" applyNumberFormat="1" applyFont="1" applyFill="1" applyBorder="1" applyAlignment="1" applyProtection="1">
      <alignment horizontal="center" wrapText="1"/>
    </xf>
    <xf numFmtId="0" fontId="2" fillId="0" borderId="34" xfId="0" applyNumberFormat="1" applyFont="1" applyFill="1" applyBorder="1" applyAlignment="1" applyProtection="1">
      <alignment wrapText="1"/>
    </xf>
    <xf numFmtId="0" fontId="1" fillId="0" borderId="35" xfId="0" applyFont="1" applyBorder="1"/>
    <xf numFmtId="0" fontId="1" fillId="0" borderId="49" xfId="0" applyFont="1" applyBorder="1" applyAlignment="1">
      <alignment horizontal="center"/>
    </xf>
    <xf numFmtId="0" fontId="1" fillId="0" borderId="50" xfId="0" applyFont="1" applyBorder="1"/>
    <xf numFmtId="0" fontId="2" fillId="0" borderId="49" xfId="0" applyNumberFormat="1" applyFont="1" applyFill="1" applyBorder="1" applyAlignment="1" applyProtection="1">
      <alignment horizontal="center" wrapText="1"/>
    </xf>
    <xf numFmtId="167" fontId="22" fillId="0" borderId="54" xfId="1" applyNumberFormat="1" applyFont="1" applyFill="1" applyBorder="1" applyAlignment="1" applyProtection="1">
      <alignment horizontal="center" wrapText="1"/>
    </xf>
    <xf numFmtId="0" fontId="3" fillId="0" borderId="54" xfId="0" applyFont="1" applyBorder="1" applyAlignment="1">
      <alignment horizontal="center"/>
    </xf>
    <xf numFmtId="0" fontId="1" fillId="0" borderId="54" xfId="0" applyFont="1" applyBorder="1" applyAlignment="1">
      <alignment horizontal="center"/>
    </xf>
    <xf numFmtId="0" fontId="1" fillId="0" borderId="51" xfId="0" applyFont="1" applyBorder="1"/>
    <xf numFmtId="0" fontId="2" fillId="0" borderId="54" xfId="0" applyNumberFormat="1" applyFont="1" applyFill="1" applyBorder="1" applyAlignment="1" applyProtection="1">
      <alignment horizontal="center" wrapText="1"/>
    </xf>
    <xf numFmtId="0" fontId="1" fillId="0" borderId="56" xfId="0" applyFont="1" applyBorder="1" applyAlignment="1">
      <alignment horizontal="center"/>
    </xf>
    <xf numFmtId="0" fontId="1" fillId="0" borderId="55" xfId="0" applyFont="1" applyBorder="1"/>
    <xf numFmtId="0" fontId="2" fillId="0" borderId="56" xfId="0" applyNumberFormat="1" applyFont="1" applyFill="1" applyBorder="1" applyAlignment="1" applyProtection="1">
      <alignment horizontal="center" wrapText="1"/>
    </xf>
    <xf numFmtId="0" fontId="1" fillId="0" borderId="57" xfId="0" applyFont="1" applyBorder="1" applyAlignment="1">
      <alignment horizontal="center"/>
    </xf>
    <xf numFmtId="0" fontId="2" fillId="0" borderId="58" xfId="0" applyNumberFormat="1" applyFont="1" applyFill="1" applyBorder="1" applyAlignment="1" applyProtection="1"/>
    <xf numFmtId="0" fontId="2" fillId="0" borderId="59" xfId="0" applyNumberFormat="1" applyFont="1" applyFill="1" applyBorder="1" applyAlignment="1" applyProtection="1"/>
    <xf numFmtId="0" fontId="2" fillId="0" borderId="57" xfId="0" applyNumberFormat="1" applyFont="1" applyFill="1" applyBorder="1" applyAlignment="1" applyProtection="1">
      <alignment wrapText="1"/>
    </xf>
    <xf numFmtId="0" fontId="2" fillId="0" borderId="57" xfId="0" applyNumberFormat="1" applyFont="1" applyFill="1" applyBorder="1" applyAlignment="1" applyProtection="1">
      <alignment horizontal="center" wrapText="1"/>
    </xf>
    <xf numFmtId="167" fontId="2" fillId="0" borderId="57" xfId="1" applyNumberFormat="1" applyFont="1" applyFill="1" applyBorder="1" applyAlignment="1" applyProtection="1">
      <alignment horizontal="center" wrapText="1"/>
    </xf>
    <xf numFmtId="0" fontId="1" fillId="0" borderId="57" xfId="0" applyFont="1" applyBorder="1"/>
    <xf numFmtId="0" fontId="13" fillId="0" borderId="34" xfId="0" applyNumberFormat="1" applyFont="1" applyFill="1" applyBorder="1" applyAlignment="1" applyProtection="1"/>
    <xf numFmtId="0" fontId="1" fillId="0" borderId="34" xfId="0" applyFont="1" applyBorder="1"/>
    <xf numFmtId="0" fontId="2" fillId="2" borderId="34" xfId="0" applyNumberFormat="1" applyFont="1" applyFill="1" applyBorder="1" applyAlignment="1" applyProtection="1">
      <alignment wrapText="1"/>
    </xf>
    <xf numFmtId="167" fontId="2" fillId="2" borderId="34" xfId="1" applyNumberFormat="1" applyFont="1" applyFill="1" applyBorder="1" applyAlignment="1" applyProtection="1">
      <alignment horizontal="center" wrapText="1"/>
    </xf>
    <xf numFmtId="0" fontId="1" fillId="2" borderId="34" xfId="0" applyFont="1" applyFill="1" applyBorder="1"/>
    <xf numFmtId="0" fontId="2" fillId="2" borderId="50" xfId="0" applyNumberFormat="1" applyFont="1" applyFill="1" applyBorder="1" applyAlignment="1" applyProtection="1"/>
    <xf numFmtId="0" fontId="2" fillId="2" borderId="60" xfId="0" applyNumberFormat="1" applyFont="1" applyFill="1" applyBorder="1" applyAlignment="1" applyProtection="1"/>
    <xf numFmtId="0" fontId="2" fillId="2" borderId="49" xfId="0" applyNumberFormat="1" applyFont="1" applyFill="1" applyBorder="1" applyAlignment="1" applyProtection="1">
      <alignment wrapText="1"/>
    </xf>
    <xf numFmtId="0" fontId="2" fillId="2" borderId="49" xfId="0" applyNumberFormat="1" applyFont="1" applyFill="1" applyBorder="1" applyAlignment="1" applyProtection="1">
      <alignment horizontal="center" wrapText="1"/>
    </xf>
    <xf numFmtId="0" fontId="1" fillId="2" borderId="49" xfId="0" applyFont="1" applyFill="1" applyBorder="1" applyAlignment="1">
      <alignment horizontal="center"/>
    </xf>
    <xf numFmtId="167" fontId="2" fillId="0" borderId="49" xfId="1" applyNumberFormat="1" applyFont="1" applyFill="1" applyBorder="1" applyAlignment="1" applyProtection="1">
      <alignment horizontal="center" wrapText="1"/>
    </xf>
    <xf numFmtId="167" fontId="2" fillId="2" borderId="49" xfId="1" applyNumberFormat="1" applyFont="1" applyFill="1" applyBorder="1" applyAlignment="1" applyProtection="1">
      <alignment horizontal="center" wrapText="1"/>
    </xf>
    <xf numFmtId="167" fontId="22" fillId="0" borderId="64" xfId="1" applyNumberFormat="1" applyFont="1" applyFill="1" applyBorder="1" applyAlignment="1" applyProtection="1">
      <alignment horizontal="center" wrapText="1"/>
    </xf>
    <xf numFmtId="0" fontId="3" fillId="0" borderId="64" xfId="0" applyFont="1" applyBorder="1" applyAlignment="1">
      <alignment horizontal="center"/>
    </xf>
    <xf numFmtId="0" fontId="1" fillId="0" borderId="64" xfId="0" applyFont="1" applyBorder="1" applyAlignment="1">
      <alignment horizontal="center"/>
    </xf>
    <xf numFmtId="0" fontId="1" fillId="0" borderId="61" xfId="0" applyFont="1" applyBorder="1"/>
    <xf numFmtId="0" fontId="2" fillId="0" borderId="64" xfId="0" applyNumberFormat="1" applyFont="1" applyFill="1" applyBorder="1" applyAlignment="1" applyProtection="1">
      <alignment horizontal="center" wrapText="1"/>
    </xf>
    <xf numFmtId="0" fontId="24" fillId="0" borderId="65" xfId="0" applyNumberFormat="1" applyFont="1" applyFill="1" applyBorder="1" applyAlignment="1" applyProtection="1">
      <alignment horizontal="center" vertical="center" wrapText="1"/>
    </xf>
    <xf numFmtId="0" fontId="24" fillId="0" borderId="67" xfId="0" applyNumberFormat="1" applyFont="1" applyFill="1" applyBorder="1" applyAlignment="1" applyProtection="1">
      <alignment horizontal="center" vertical="center" wrapText="1"/>
    </xf>
    <xf numFmtId="2" fontId="24" fillId="0" borderId="67" xfId="0" applyNumberFormat="1" applyFont="1" applyFill="1" applyBorder="1" applyAlignment="1" applyProtection="1">
      <alignment horizontal="center" vertical="center" wrapText="1"/>
    </xf>
    <xf numFmtId="167" fontId="24" fillId="0" borderId="68" xfId="1" applyNumberFormat="1" applyFont="1" applyFill="1" applyBorder="1" applyAlignment="1" applyProtection="1">
      <alignment horizontal="center" vertical="center" wrapText="1"/>
    </xf>
    <xf numFmtId="167" fontId="24" fillId="0" borderId="69" xfId="1" applyNumberFormat="1" applyFont="1" applyFill="1" applyBorder="1" applyAlignment="1" applyProtection="1">
      <alignment horizontal="center" vertical="center" wrapText="1"/>
    </xf>
    <xf numFmtId="167" fontId="24" fillId="0" borderId="70" xfId="1" applyNumberFormat="1" applyFont="1" applyFill="1" applyBorder="1" applyAlignment="1" applyProtection="1">
      <alignment horizontal="center" vertical="center" wrapText="1"/>
    </xf>
    <xf numFmtId="0" fontId="23" fillId="0" borderId="71" xfId="0" applyFont="1" applyBorder="1" applyAlignment="1">
      <alignment horizontal="center" vertical="center"/>
    </xf>
    <xf numFmtId="0" fontId="23" fillId="0" borderId="67" xfId="0" applyFont="1" applyBorder="1" applyAlignment="1">
      <alignment horizontal="center" vertical="center"/>
    </xf>
    <xf numFmtId="0" fontId="24" fillId="0" borderId="68" xfId="0" applyNumberFormat="1" applyFont="1" applyFill="1" applyBorder="1" applyAlignment="1" applyProtection="1">
      <alignment horizontal="center" vertical="center" wrapText="1"/>
    </xf>
    <xf numFmtId="0" fontId="1" fillId="0" borderId="42" xfId="0" applyFont="1" applyBorder="1"/>
    <xf numFmtId="0" fontId="1" fillId="0" borderId="72" xfId="0" applyFont="1" applyBorder="1" applyAlignment="1">
      <alignment horizontal="center"/>
    </xf>
    <xf numFmtId="0" fontId="13" fillId="0" borderId="72" xfId="0" applyNumberFormat="1" applyFont="1" applyFill="1" applyBorder="1" applyAlignment="1" applyProtection="1"/>
    <xf numFmtId="0" fontId="2" fillId="0" borderId="61" xfId="0" applyNumberFormat="1" applyFont="1" applyFill="1" applyBorder="1" applyAlignment="1" applyProtection="1"/>
    <xf numFmtId="0" fontId="2" fillId="0" borderId="63" xfId="0" applyNumberFormat="1" applyFont="1" applyFill="1" applyBorder="1" applyAlignment="1" applyProtection="1"/>
    <xf numFmtId="0" fontId="2" fillId="0" borderId="72" xfId="0" applyNumberFormat="1" applyFont="1" applyFill="1" applyBorder="1" applyAlignment="1" applyProtection="1">
      <alignment wrapText="1"/>
    </xf>
    <xf numFmtId="0" fontId="2" fillId="0" borderId="72" xfId="0" applyNumberFormat="1" applyFont="1" applyFill="1" applyBorder="1" applyAlignment="1" applyProtection="1">
      <alignment horizontal="center" wrapText="1"/>
    </xf>
    <xf numFmtId="167" fontId="2" fillId="0" borderId="72" xfId="1" applyNumberFormat="1" applyFont="1" applyFill="1" applyBorder="1" applyAlignment="1" applyProtection="1">
      <alignment horizontal="center" wrapText="1"/>
    </xf>
    <xf numFmtId="0" fontId="1" fillId="0" borderId="72" xfId="0" applyFont="1" applyBorder="1"/>
    <xf numFmtId="0" fontId="13" fillId="0" borderId="0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167" fontId="2" fillId="0" borderId="73" xfId="1" applyNumberFormat="1" applyFont="1" applyFill="1" applyBorder="1" applyAlignment="1" applyProtection="1">
      <alignment horizontal="center" wrapText="1"/>
    </xf>
    <xf numFmtId="0" fontId="1" fillId="0" borderId="8" xfId="0" applyFont="1" applyBorder="1"/>
    <xf numFmtId="0" fontId="1" fillId="0" borderId="74" xfId="0" applyFont="1" applyBorder="1"/>
    <xf numFmtId="0" fontId="1" fillId="0" borderId="16" xfId="0" applyFont="1" applyBorder="1"/>
    <xf numFmtId="0" fontId="2" fillId="0" borderId="3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167" fontId="2" fillId="0" borderId="75" xfId="1" applyNumberFormat="1" applyFont="1" applyFill="1" applyBorder="1" applyAlignment="1" applyProtection="1">
      <alignment horizontal="center" wrapText="1"/>
    </xf>
    <xf numFmtId="0" fontId="1" fillId="0" borderId="21" xfId="0" applyFont="1" applyBorder="1"/>
    <xf numFmtId="0" fontId="1" fillId="0" borderId="19" xfId="0" applyFont="1" applyBorder="1"/>
    <xf numFmtId="0" fontId="2" fillId="0" borderId="23" xfId="0" applyNumberFormat="1" applyFont="1" applyFill="1" applyBorder="1" applyAlignment="1" applyProtection="1">
      <alignment horizontal="center" vertical="center" wrapText="1"/>
    </xf>
    <xf numFmtId="0" fontId="2" fillId="0" borderId="20" xfId="0" applyNumberFormat="1" applyFont="1" applyFill="1" applyBorder="1" applyAlignment="1" applyProtection="1">
      <alignment horizontal="center" vertical="center" wrapText="1"/>
    </xf>
    <xf numFmtId="0" fontId="1" fillId="0" borderId="18" xfId="0" applyFont="1" applyBorder="1"/>
    <xf numFmtId="0" fontId="3" fillId="0" borderId="15" xfId="0" applyFont="1" applyBorder="1" applyAlignment="1">
      <alignment horizontal="center"/>
    </xf>
    <xf numFmtId="0" fontId="1" fillId="0" borderId="75" xfId="0" applyFont="1" applyBorder="1"/>
    <xf numFmtId="0" fontId="1" fillId="0" borderId="22" xfId="0" applyFont="1" applyBorder="1"/>
    <xf numFmtId="167" fontId="2" fillId="0" borderId="76" xfId="1" applyNumberFormat="1" applyFont="1" applyFill="1" applyBorder="1" applyAlignment="1" applyProtection="1">
      <alignment horizontal="center" wrapText="1"/>
    </xf>
    <xf numFmtId="0" fontId="1" fillId="0" borderId="25" xfId="0" applyFont="1" applyBorder="1"/>
    <xf numFmtId="0" fontId="1" fillId="0" borderId="77" xfId="0" applyFont="1" applyBorder="1"/>
    <xf numFmtId="0" fontId="2" fillId="0" borderId="24" xfId="0" applyNumberFormat="1" applyFont="1" applyFill="1" applyBorder="1" applyAlignment="1" applyProtection="1">
      <alignment horizontal="center" vertical="center" wrapText="1"/>
    </xf>
    <xf numFmtId="0" fontId="1" fillId="0" borderId="78" xfId="0" applyFont="1" applyBorder="1" applyAlignment="1">
      <alignment horizontal="center"/>
    </xf>
    <xf numFmtId="0" fontId="1" fillId="0" borderId="79" xfId="0" applyFont="1" applyBorder="1" applyAlignment="1">
      <alignment horizontal="center"/>
    </xf>
    <xf numFmtId="0" fontId="2" fillId="0" borderId="33" xfId="0" applyNumberFormat="1" applyFont="1" applyFill="1" applyBorder="1" applyAlignment="1" applyProtection="1">
      <alignment wrapText="1"/>
    </xf>
    <xf numFmtId="0" fontId="2" fillId="0" borderId="33" xfId="0" applyNumberFormat="1" applyFont="1" applyFill="1" applyBorder="1" applyAlignment="1" applyProtection="1"/>
    <xf numFmtId="0" fontId="1" fillId="0" borderId="80" xfId="0" applyFont="1" applyBorder="1" applyAlignment="1">
      <alignment horizontal="center"/>
    </xf>
    <xf numFmtId="2" fontId="2" fillId="0" borderId="49" xfId="0" applyNumberFormat="1" applyFont="1" applyFill="1" applyBorder="1" applyAlignment="1" applyProtection="1">
      <alignment horizontal="center" wrapText="1"/>
    </xf>
    <xf numFmtId="0" fontId="2" fillId="0" borderId="49" xfId="0" applyNumberFormat="1" applyFont="1" applyFill="1" applyBorder="1" applyAlignment="1" applyProtection="1">
      <alignment wrapText="1"/>
    </xf>
    <xf numFmtId="0" fontId="2" fillId="0" borderId="60" xfId="0" applyNumberFormat="1" applyFont="1" applyFill="1" applyBorder="1" applyAlignment="1" applyProtection="1"/>
    <xf numFmtId="0" fontId="2" fillId="0" borderId="50" xfId="0" applyNumberFormat="1" applyFont="1" applyFill="1" applyBorder="1" applyAlignment="1" applyProtection="1"/>
    <xf numFmtId="0" fontId="2" fillId="0" borderId="49" xfId="0" applyNumberFormat="1" applyFont="1" applyFill="1" applyBorder="1" applyAlignment="1" applyProtection="1"/>
    <xf numFmtId="0" fontId="13" fillId="0" borderId="67" xfId="0" applyNumberFormat="1" applyFont="1" applyFill="1" applyBorder="1" applyAlignment="1" applyProtection="1"/>
    <xf numFmtId="0" fontId="2" fillId="0" borderId="67" xfId="0" applyNumberFormat="1" applyFont="1" applyFill="1" applyBorder="1" applyAlignment="1" applyProtection="1">
      <alignment wrapText="1"/>
    </xf>
    <xf numFmtId="2" fontId="2" fillId="0" borderId="72" xfId="0" applyNumberFormat="1" applyFont="1" applyFill="1" applyBorder="1" applyAlignment="1" applyProtection="1">
      <alignment horizontal="center" wrapText="1"/>
    </xf>
    <xf numFmtId="167" fontId="2" fillId="0" borderId="63" xfId="1" applyNumberFormat="1" applyFont="1" applyFill="1" applyBorder="1" applyAlignment="1" applyProtection="1">
      <alignment wrapText="1"/>
    </xf>
    <xf numFmtId="167" fontId="2" fillId="0" borderId="72" xfId="1" applyNumberFormat="1" applyFont="1" applyFill="1" applyBorder="1" applyAlignment="1" applyProtection="1">
      <alignment wrapText="1"/>
    </xf>
    <xf numFmtId="0" fontId="1" fillId="0" borderId="36" xfId="0" applyFont="1" applyBorder="1" applyAlignment="1">
      <alignment horizontal="center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167" fontId="2" fillId="0" borderId="64" xfId="1" applyNumberFormat="1" applyFont="1" applyFill="1" applyBorder="1" applyAlignment="1" applyProtection="1">
      <alignment wrapText="1"/>
    </xf>
    <xf numFmtId="0" fontId="25" fillId="0" borderId="34" xfId="0" applyNumberFormat="1" applyFont="1" applyFill="1" applyBorder="1" applyAlignment="1" applyProtection="1"/>
    <xf numFmtId="0" fontId="26" fillId="0" borderId="34" xfId="0" applyNumberFormat="1" applyFont="1" applyFill="1" applyBorder="1" applyAlignment="1" applyProtection="1"/>
    <xf numFmtId="0" fontId="25" fillId="2" borderId="34" xfId="0" applyNumberFormat="1" applyFont="1" applyFill="1" applyBorder="1" applyAlignment="1" applyProtection="1"/>
    <xf numFmtId="0" fontId="2" fillId="0" borderId="57" xfId="0" applyNumberFormat="1" applyFont="1" applyFill="1" applyBorder="1" applyAlignment="1" applyProtection="1"/>
    <xf numFmtId="0" fontId="2" fillId="2" borderId="49" xfId="0" applyNumberFormat="1" applyFont="1" applyFill="1" applyBorder="1" applyAlignment="1" applyProtection="1"/>
    <xf numFmtId="0" fontId="13" fillId="0" borderId="82" xfId="0" applyNumberFormat="1" applyFont="1" applyFill="1" applyBorder="1" applyAlignment="1" applyProtection="1"/>
    <xf numFmtId="0" fontId="2" fillId="0" borderId="83" xfId="0" applyNumberFormat="1" applyFont="1" applyFill="1" applyBorder="1" applyAlignment="1" applyProtection="1"/>
    <xf numFmtId="0" fontId="2" fillId="0" borderId="84" xfId="0" applyNumberFormat="1" applyFont="1" applyFill="1" applyBorder="1" applyAlignment="1" applyProtection="1"/>
    <xf numFmtId="0" fontId="2" fillId="0" borderId="82" xfId="0" applyNumberFormat="1" applyFont="1" applyFill="1" applyBorder="1" applyAlignment="1" applyProtection="1">
      <alignment horizontal="center" wrapText="1"/>
    </xf>
    <xf numFmtId="167" fontId="2" fillId="0" borderId="85" xfId="1" applyNumberFormat="1" applyFont="1" applyFill="1" applyBorder="1" applyAlignment="1" applyProtection="1">
      <alignment horizontal="center" wrapText="1"/>
    </xf>
    <xf numFmtId="0" fontId="8" fillId="0" borderId="87" xfId="0" applyFont="1" applyBorder="1" applyAlignment="1">
      <alignment horizontal="center"/>
    </xf>
    <xf numFmtId="3" fontId="8" fillId="0" borderId="87" xfId="1" applyNumberFormat="1" applyFont="1" applyBorder="1" applyAlignment="1">
      <alignment horizontal="center"/>
    </xf>
    <xf numFmtId="167" fontId="22" fillId="0" borderId="72" xfId="1" applyNumberFormat="1" applyFont="1" applyFill="1" applyBorder="1" applyAlignment="1" applyProtection="1">
      <alignment horizontal="center" wrapText="1"/>
    </xf>
    <xf numFmtId="0" fontId="3" fillId="0" borderId="72" xfId="0" applyFont="1" applyBorder="1" applyAlignment="1">
      <alignment horizontal="center"/>
    </xf>
    <xf numFmtId="2" fontId="2" fillId="0" borderId="57" xfId="0" applyNumberFormat="1" applyFont="1" applyFill="1" applyBorder="1" applyAlignment="1" applyProtection="1">
      <alignment horizontal="center" wrapText="1"/>
    </xf>
    <xf numFmtId="0" fontId="1" fillId="0" borderId="13" xfId="0" applyFont="1" applyBorder="1"/>
    <xf numFmtId="0" fontId="2" fillId="0" borderId="92" xfId="0" applyNumberFormat="1" applyFont="1" applyFill="1" applyBorder="1" applyAlignment="1" applyProtection="1"/>
    <xf numFmtId="0" fontId="2" fillId="0" borderId="93" xfId="0" applyNumberFormat="1" applyFont="1" applyFill="1" applyBorder="1" applyAlignment="1" applyProtection="1"/>
    <xf numFmtId="0" fontId="2" fillId="0" borderId="67" xfId="0" applyNumberFormat="1" applyFont="1" applyFill="1" applyBorder="1" applyAlignment="1" applyProtection="1">
      <alignment horizontal="center" wrapText="1"/>
    </xf>
    <xf numFmtId="0" fontId="25" fillId="2" borderId="37" xfId="0" applyNumberFormat="1" applyFont="1" applyFill="1" applyBorder="1" applyAlignment="1" applyProtection="1"/>
    <xf numFmtId="0" fontId="27" fillId="0" borderId="20" xfId="0" applyNumberFormat="1" applyFont="1" applyFill="1" applyBorder="1" applyAlignment="1" applyProtection="1">
      <alignment wrapText="1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41" xfId="0" applyFont="1" applyBorder="1" applyAlignment="1">
      <alignment horizontal="center"/>
    </xf>
    <xf numFmtId="0" fontId="8" fillId="0" borderId="81" xfId="0" applyFont="1" applyBorder="1" applyAlignment="1">
      <alignment horizontal="center" vertical="center" wrapText="1"/>
    </xf>
    <xf numFmtId="167" fontId="2" fillId="0" borderId="40" xfId="1" applyNumberFormat="1" applyFont="1" applyFill="1" applyBorder="1" applyAlignment="1" applyProtection="1">
      <alignment horizontal="center" wrapText="1"/>
    </xf>
    <xf numFmtId="167" fontId="2" fillId="0" borderId="41" xfId="1" applyNumberFormat="1" applyFont="1" applyFill="1" applyBorder="1" applyAlignment="1" applyProtection="1">
      <alignment horizontal="center" wrapText="1"/>
    </xf>
    <xf numFmtId="0" fontId="6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/>
    </xf>
    <xf numFmtId="0" fontId="3" fillId="0" borderId="52" xfId="0" applyFont="1" applyBorder="1" applyAlignment="1">
      <alignment horizontal="center"/>
    </xf>
    <xf numFmtId="0" fontId="3" fillId="0" borderId="53" xfId="0" applyFont="1" applyBorder="1" applyAlignment="1">
      <alignment horizont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/>
    </xf>
    <xf numFmtId="0" fontId="3" fillId="0" borderId="62" xfId="0" applyFont="1" applyBorder="1" applyAlignment="1">
      <alignment horizontal="center"/>
    </xf>
    <xf numFmtId="0" fontId="3" fillId="0" borderId="63" xfId="0" applyFont="1" applyBorder="1" applyAlignment="1">
      <alignment horizontal="center"/>
    </xf>
    <xf numFmtId="0" fontId="5" fillId="0" borderId="61" xfId="0" applyFont="1" applyBorder="1" applyAlignment="1">
      <alignment horizontal="center"/>
    </xf>
    <xf numFmtId="0" fontId="5" fillId="0" borderId="62" xfId="0" applyFont="1" applyBorder="1" applyAlignment="1">
      <alignment horizontal="center"/>
    </xf>
    <xf numFmtId="0" fontId="5" fillId="0" borderId="65" xfId="0" applyFont="1" applyBorder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8" fillId="0" borderId="86" xfId="0" applyFont="1" applyBorder="1" applyAlignment="1">
      <alignment horizontal="center" vertical="center" wrapText="1"/>
    </xf>
    <xf numFmtId="0" fontId="8" fillId="0" borderId="87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/>
    </xf>
    <xf numFmtId="0" fontId="3" fillId="0" borderId="89" xfId="0" applyFont="1" applyBorder="1" applyAlignment="1">
      <alignment horizontal="center"/>
    </xf>
    <xf numFmtId="0" fontId="3" fillId="0" borderId="91" xfId="0" applyFont="1" applyBorder="1" applyAlignment="1">
      <alignment horizontal="center"/>
    </xf>
    <xf numFmtId="0" fontId="19" fillId="0" borderId="12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24" fillId="0" borderId="66" xfId="0" applyNumberFormat="1" applyFont="1" applyFill="1" applyBorder="1" applyAlignment="1" applyProtection="1">
      <alignment horizontal="center" vertical="center" wrapText="1"/>
    </xf>
    <xf numFmtId="0" fontId="24" fillId="0" borderId="65" xfId="0" applyNumberFormat="1" applyFont="1" applyFill="1" applyBorder="1" applyAlignment="1" applyProtection="1">
      <alignment horizontal="center" vertical="center" wrapText="1"/>
    </xf>
    <xf numFmtId="0" fontId="5" fillId="0" borderId="90" xfId="0" applyFont="1" applyBorder="1" applyAlignment="1">
      <alignment horizontal="center"/>
    </xf>
    <xf numFmtId="0" fontId="5" fillId="0" borderId="89" xfId="0" applyFont="1" applyBorder="1" applyAlignment="1">
      <alignment horizontal="center"/>
    </xf>
    <xf numFmtId="0" fontId="5" fillId="0" borderId="93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2</xdr:row>
      <xdr:rowOff>0</xdr:rowOff>
    </xdr:from>
    <xdr:to>
      <xdr:col>2</xdr:col>
      <xdr:colOff>962025</xdr:colOff>
      <xdr:row>2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933450" y="3810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41</xdr:row>
      <xdr:rowOff>0</xdr:rowOff>
    </xdr:from>
    <xdr:to>
      <xdr:col>2</xdr:col>
      <xdr:colOff>962025</xdr:colOff>
      <xdr:row>41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933450" y="5524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108</xdr:row>
      <xdr:rowOff>0</xdr:rowOff>
    </xdr:from>
    <xdr:to>
      <xdr:col>2</xdr:col>
      <xdr:colOff>962025</xdr:colOff>
      <xdr:row>108</xdr:row>
      <xdr:rowOff>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 flipV="1">
          <a:off x="933450" y="5524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141</xdr:row>
      <xdr:rowOff>0</xdr:rowOff>
    </xdr:from>
    <xdr:to>
      <xdr:col>2</xdr:col>
      <xdr:colOff>962025</xdr:colOff>
      <xdr:row>141</xdr:row>
      <xdr:rowOff>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 flipV="1">
          <a:off x="933450" y="5524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172</xdr:row>
      <xdr:rowOff>0</xdr:rowOff>
    </xdr:from>
    <xdr:to>
      <xdr:col>2</xdr:col>
      <xdr:colOff>962025</xdr:colOff>
      <xdr:row>172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 flipV="1">
          <a:off x="933450" y="5524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203</xdr:row>
      <xdr:rowOff>0</xdr:rowOff>
    </xdr:from>
    <xdr:to>
      <xdr:col>2</xdr:col>
      <xdr:colOff>962025</xdr:colOff>
      <xdr:row>203</xdr:row>
      <xdr:rowOff>0</xdr:rowOff>
    </xdr:to>
    <xdr:sp macro="" textlink="">
      <xdr:nvSpPr>
        <xdr:cNvPr id="8" name="Line 1"/>
        <xdr:cNvSpPr>
          <a:spLocks noChangeShapeType="1"/>
        </xdr:cNvSpPr>
      </xdr:nvSpPr>
      <xdr:spPr bwMode="auto">
        <a:xfrm flipV="1">
          <a:off x="933450" y="3188017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241</xdr:row>
      <xdr:rowOff>0</xdr:rowOff>
    </xdr:from>
    <xdr:to>
      <xdr:col>2</xdr:col>
      <xdr:colOff>962025</xdr:colOff>
      <xdr:row>241</xdr:row>
      <xdr:rowOff>0</xdr:rowOff>
    </xdr:to>
    <xdr:sp macro="" textlink="">
      <xdr:nvSpPr>
        <xdr:cNvPr id="9" name="Line 1"/>
        <xdr:cNvSpPr>
          <a:spLocks noChangeShapeType="1"/>
        </xdr:cNvSpPr>
      </xdr:nvSpPr>
      <xdr:spPr bwMode="auto">
        <a:xfrm flipV="1">
          <a:off x="933450" y="387286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273</xdr:row>
      <xdr:rowOff>0</xdr:rowOff>
    </xdr:from>
    <xdr:to>
      <xdr:col>2</xdr:col>
      <xdr:colOff>962025</xdr:colOff>
      <xdr:row>273</xdr:row>
      <xdr:rowOff>0</xdr:rowOff>
    </xdr:to>
    <xdr:sp macro="" textlink="">
      <xdr:nvSpPr>
        <xdr:cNvPr id="10" name="Line 1"/>
        <xdr:cNvSpPr>
          <a:spLocks noChangeShapeType="1"/>
        </xdr:cNvSpPr>
      </xdr:nvSpPr>
      <xdr:spPr bwMode="auto">
        <a:xfrm flipV="1">
          <a:off x="933450" y="467106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2</xdr:row>
      <xdr:rowOff>0</xdr:rowOff>
    </xdr:from>
    <xdr:to>
      <xdr:col>2</xdr:col>
      <xdr:colOff>962025</xdr:colOff>
      <xdr:row>2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933450" y="5524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31</xdr:row>
      <xdr:rowOff>0</xdr:rowOff>
    </xdr:from>
    <xdr:to>
      <xdr:col>2</xdr:col>
      <xdr:colOff>962025</xdr:colOff>
      <xdr:row>31</xdr:row>
      <xdr:rowOff>0</xdr:rowOff>
    </xdr:to>
    <xdr:sp macro="" textlink="">
      <xdr:nvSpPr>
        <xdr:cNvPr id="9" name="Line 1"/>
        <xdr:cNvSpPr>
          <a:spLocks noChangeShapeType="1"/>
        </xdr:cNvSpPr>
      </xdr:nvSpPr>
      <xdr:spPr bwMode="auto">
        <a:xfrm flipV="1">
          <a:off x="933450" y="552450"/>
          <a:ext cx="1409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61</xdr:row>
      <xdr:rowOff>0</xdr:rowOff>
    </xdr:from>
    <xdr:to>
      <xdr:col>2</xdr:col>
      <xdr:colOff>962025</xdr:colOff>
      <xdr:row>61</xdr:row>
      <xdr:rowOff>0</xdr:rowOff>
    </xdr:to>
    <xdr:sp macro="" textlink="">
      <xdr:nvSpPr>
        <xdr:cNvPr id="10" name="Line 1"/>
        <xdr:cNvSpPr>
          <a:spLocks noChangeShapeType="1"/>
        </xdr:cNvSpPr>
      </xdr:nvSpPr>
      <xdr:spPr bwMode="auto">
        <a:xfrm flipV="1">
          <a:off x="933450" y="5943600"/>
          <a:ext cx="1409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91</xdr:row>
      <xdr:rowOff>0</xdr:rowOff>
    </xdr:from>
    <xdr:to>
      <xdr:col>2</xdr:col>
      <xdr:colOff>962025</xdr:colOff>
      <xdr:row>91</xdr:row>
      <xdr:rowOff>0</xdr:rowOff>
    </xdr:to>
    <xdr:sp macro="" textlink="">
      <xdr:nvSpPr>
        <xdr:cNvPr id="11" name="Line 1"/>
        <xdr:cNvSpPr>
          <a:spLocks noChangeShapeType="1"/>
        </xdr:cNvSpPr>
      </xdr:nvSpPr>
      <xdr:spPr bwMode="auto">
        <a:xfrm flipV="1">
          <a:off x="933450" y="10648950"/>
          <a:ext cx="1409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120</xdr:row>
      <xdr:rowOff>0</xdr:rowOff>
    </xdr:from>
    <xdr:to>
      <xdr:col>2</xdr:col>
      <xdr:colOff>962025</xdr:colOff>
      <xdr:row>120</xdr:row>
      <xdr:rowOff>0</xdr:rowOff>
    </xdr:to>
    <xdr:sp macro="" textlink="">
      <xdr:nvSpPr>
        <xdr:cNvPr id="12" name="Line 1"/>
        <xdr:cNvSpPr>
          <a:spLocks noChangeShapeType="1"/>
        </xdr:cNvSpPr>
      </xdr:nvSpPr>
      <xdr:spPr bwMode="auto">
        <a:xfrm flipV="1">
          <a:off x="933450" y="16087725"/>
          <a:ext cx="1409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149</xdr:row>
      <xdr:rowOff>0</xdr:rowOff>
    </xdr:from>
    <xdr:to>
      <xdr:col>2</xdr:col>
      <xdr:colOff>962025</xdr:colOff>
      <xdr:row>149</xdr:row>
      <xdr:rowOff>0</xdr:rowOff>
    </xdr:to>
    <xdr:sp macro="" textlink="">
      <xdr:nvSpPr>
        <xdr:cNvPr id="13" name="Line 1"/>
        <xdr:cNvSpPr>
          <a:spLocks noChangeShapeType="1"/>
        </xdr:cNvSpPr>
      </xdr:nvSpPr>
      <xdr:spPr bwMode="auto">
        <a:xfrm flipV="1">
          <a:off x="933450" y="21297900"/>
          <a:ext cx="1409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2</xdr:row>
      <xdr:rowOff>0</xdr:rowOff>
    </xdr:from>
    <xdr:to>
      <xdr:col>2</xdr:col>
      <xdr:colOff>962025</xdr:colOff>
      <xdr:row>2</xdr:row>
      <xdr:rowOff>0</xdr:rowOff>
    </xdr:to>
    <xdr:sp macro="" textlink="">
      <xdr:nvSpPr>
        <xdr:cNvPr id="7" name="Line 1"/>
        <xdr:cNvSpPr>
          <a:spLocks noChangeShapeType="1"/>
        </xdr:cNvSpPr>
      </xdr:nvSpPr>
      <xdr:spPr bwMode="auto">
        <a:xfrm flipV="1">
          <a:off x="933450" y="2980372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29</xdr:row>
      <xdr:rowOff>0</xdr:rowOff>
    </xdr:from>
    <xdr:to>
      <xdr:col>2</xdr:col>
      <xdr:colOff>962025</xdr:colOff>
      <xdr:row>29</xdr:row>
      <xdr:rowOff>0</xdr:rowOff>
    </xdr:to>
    <xdr:sp macro="" textlink="">
      <xdr:nvSpPr>
        <xdr:cNvPr id="8" name="Line 1"/>
        <xdr:cNvSpPr>
          <a:spLocks noChangeShapeType="1"/>
        </xdr:cNvSpPr>
      </xdr:nvSpPr>
      <xdr:spPr bwMode="auto">
        <a:xfrm flipV="1">
          <a:off x="933450" y="5524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58</xdr:row>
      <xdr:rowOff>0</xdr:rowOff>
    </xdr:from>
    <xdr:to>
      <xdr:col>2</xdr:col>
      <xdr:colOff>962025</xdr:colOff>
      <xdr:row>58</xdr:row>
      <xdr:rowOff>0</xdr:rowOff>
    </xdr:to>
    <xdr:sp macro="" textlink="">
      <xdr:nvSpPr>
        <xdr:cNvPr id="9" name="Line 1"/>
        <xdr:cNvSpPr>
          <a:spLocks noChangeShapeType="1"/>
        </xdr:cNvSpPr>
      </xdr:nvSpPr>
      <xdr:spPr bwMode="auto">
        <a:xfrm flipV="1">
          <a:off x="933450" y="791527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89</xdr:row>
      <xdr:rowOff>0</xdr:rowOff>
    </xdr:from>
    <xdr:to>
      <xdr:col>2</xdr:col>
      <xdr:colOff>962025</xdr:colOff>
      <xdr:row>89</xdr:row>
      <xdr:rowOff>0</xdr:rowOff>
    </xdr:to>
    <xdr:sp macro="" textlink="">
      <xdr:nvSpPr>
        <xdr:cNvPr id="10" name="Line 1"/>
        <xdr:cNvSpPr>
          <a:spLocks noChangeShapeType="1"/>
        </xdr:cNvSpPr>
      </xdr:nvSpPr>
      <xdr:spPr bwMode="auto">
        <a:xfrm flipV="1">
          <a:off x="933450" y="1521142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121</xdr:row>
      <xdr:rowOff>0</xdr:rowOff>
    </xdr:from>
    <xdr:to>
      <xdr:col>2</xdr:col>
      <xdr:colOff>962025</xdr:colOff>
      <xdr:row>121</xdr:row>
      <xdr:rowOff>0</xdr:rowOff>
    </xdr:to>
    <xdr:sp macro="" textlink="">
      <xdr:nvSpPr>
        <xdr:cNvPr id="11" name="Line 1"/>
        <xdr:cNvSpPr>
          <a:spLocks noChangeShapeType="1"/>
        </xdr:cNvSpPr>
      </xdr:nvSpPr>
      <xdr:spPr bwMode="auto">
        <a:xfrm flipV="1">
          <a:off x="933450" y="2258377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2</xdr:row>
      <xdr:rowOff>0</xdr:rowOff>
    </xdr:from>
    <xdr:to>
      <xdr:col>2</xdr:col>
      <xdr:colOff>962025</xdr:colOff>
      <xdr:row>2</xdr:row>
      <xdr:rowOff>0</xdr:rowOff>
    </xdr:to>
    <xdr:sp macro="" textlink="">
      <xdr:nvSpPr>
        <xdr:cNvPr id="11" name="Line 1"/>
        <xdr:cNvSpPr>
          <a:spLocks noChangeShapeType="1"/>
        </xdr:cNvSpPr>
      </xdr:nvSpPr>
      <xdr:spPr bwMode="auto">
        <a:xfrm flipV="1">
          <a:off x="933450" y="592074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29</xdr:row>
      <xdr:rowOff>0</xdr:rowOff>
    </xdr:from>
    <xdr:to>
      <xdr:col>2</xdr:col>
      <xdr:colOff>962025</xdr:colOff>
      <xdr:row>29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933450" y="4381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56</xdr:row>
      <xdr:rowOff>0</xdr:rowOff>
    </xdr:from>
    <xdr:to>
      <xdr:col>2</xdr:col>
      <xdr:colOff>962025</xdr:colOff>
      <xdr:row>56</xdr:row>
      <xdr:rowOff>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 flipV="1">
          <a:off x="933450" y="56388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87</xdr:row>
      <xdr:rowOff>0</xdr:rowOff>
    </xdr:from>
    <xdr:to>
      <xdr:col>2</xdr:col>
      <xdr:colOff>962025</xdr:colOff>
      <xdr:row>87</xdr:row>
      <xdr:rowOff>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 flipV="1">
          <a:off x="933450" y="1023937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114</xdr:row>
      <xdr:rowOff>0</xdr:rowOff>
    </xdr:from>
    <xdr:to>
      <xdr:col>2</xdr:col>
      <xdr:colOff>962025</xdr:colOff>
      <xdr:row>114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 flipV="1">
          <a:off x="933450" y="21240750"/>
          <a:ext cx="173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2</xdr:row>
      <xdr:rowOff>0</xdr:rowOff>
    </xdr:from>
    <xdr:to>
      <xdr:col>2</xdr:col>
      <xdr:colOff>962025</xdr:colOff>
      <xdr:row>2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933450" y="4381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31</xdr:row>
      <xdr:rowOff>0</xdr:rowOff>
    </xdr:from>
    <xdr:to>
      <xdr:col>2</xdr:col>
      <xdr:colOff>962025</xdr:colOff>
      <xdr:row>31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933450" y="56388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61</xdr:row>
      <xdr:rowOff>0</xdr:rowOff>
    </xdr:from>
    <xdr:to>
      <xdr:col>2</xdr:col>
      <xdr:colOff>962025</xdr:colOff>
      <xdr:row>61</xdr:row>
      <xdr:rowOff>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 flipV="1">
          <a:off x="933450" y="1023937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88</xdr:row>
      <xdr:rowOff>0</xdr:rowOff>
    </xdr:from>
    <xdr:to>
      <xdr:col>2</xdr:col>
      <xdr:colOff>962025</xdr:colOff>
      <xdr:row>88</xdr:row>
      <xdr:rowOff>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 flipV="1">
          <a:off x="933450" y="152781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116</xdr:row>
      <xdr:rowOff>0</xdr:rowOff>
    </xdr:from>
    <xdr:to>
      <xdr:col>2</xdr:col>
      <xdr:colOff>962025</xdr:colOff>
      <xdr:row>116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 flipV="1">
          <a:off x="933450" y="18678525"/>
          <a:ext cx="1438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2</xdr:row>
      <xdr:rowOff>0</xdr:rowOff>
    </xdr:from>
    <xdr:to>
      <xdr:col>2</xdr:col>
      <xdr:colOff>962025</xdr:colOff>
      <xdr:row>2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933450" y="4381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28</xdr:row>
      <xdr:rowOff>0</xdr:rowOff>
    </xdr:from>
    <xdr:to>
      <xdr:col>2</xdr:col>
      <xdr:colOff>962025</xdr:colOff>
      <xdr:row>28</xdr:row>
      <xdr:rowOff>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 flipV="1">
          <a:off x="885825" y="43815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54</xdr:row>
      <xdr:rowOff>0</xdr:rowOff>
    </xdr:from>
    <xdr:to>
      <xdr:col>2</xdr:col>
      <xdr:colOff>962025</xdr:colOff>
      <xdr:row>54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 flipV="1">
          <a:off x="885825" y="1240155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78</xdr:row>
      <xdr:rowOff>0</xdr:rowOff>
    </xdr:from>
    <xdr:to>
      <xdr:col>2</xdr:col>
      <xdr:colOff>962025</xdr:colOff>
      <xdr:row>78</xdr:row>
      <xdr:rowOff>0</xdr:rowOff>
    </xdr:to>
    <xdr:sp macro="" textlink="">
      <xdr:nvSpPr>
        <xdr:cNvPr id="7" name="Line 1"/>
        <xdr:cNvSpPr>
          <a:spLocks noChangeShapeType="1"/>
        </xdr:cNvSpPr>
      </xdr:nvSpPr>
      <xdr:spPr bwMode="auto">
        <a:xfrm flipV="1">
          <a:off x="885825" y="1320165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2</xdr:row>
      <xdr:rowOff>0</xdr:rowOff>
    </xdr:from>
    <xdr:to>
      <xdr:col>2</xdr:col>
      <xdr:colOff>962025</xdr:colOff>
      <xdr:row>2</xdr:row>
      <xdr:rowOff>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 flipV="1">
          <a:off x="1009650" y="438150"/>
          <a:ext cx="1666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37</xdr:row>
      <xdr:rowOff>0</xdr:rowOff>
    </xdr:from>
    <xdr:to>
      <xdr:col>2</xdr:col>
      <xdr:colOff>962025</xdr:colOff>
      <xdr:row>37</xdr:row>
      <xdr:rowOff>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 flipV="1">
          <a:off x="1009650" y="7581900"/>
          <a:ext cx="1666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65</xdr:row>
      <xdr:rowOff>0</xdr:rowOff>
    </xdr:from>
    <xdr:to>
      <xdr:col>2</xdr:col>
      <xdr:colOff>962025</xdr:colOff>
      <xdr:row>65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 flipV="1">
          <a:off x="1009650" y="14820900"/>
          <a:ext cx="1666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93</xdr:row>
      <xdr:rowOff>0</xdr:rowOff>
    </xdr:from>
    <xdr:to>
      <xdr:col>2</xdr:col>
      <xdr:colOff>962025</xdr:colOff>
      <xdr:row>93</xdr:row>
      <xdr:rowOff>0</xdr:rowOff>
    </xdr:to>
    <xdr:sp macro="" textlink="">
      <xdr:nvSpPr>
        <xdr:cNvPr id="7" name="Line 1"/>
        <xdr:cNvSpPr>
          <a:spLocks noChangeShapeType="1"/>
        </xdr:cNvSpPr>
      </xdr:nvSpPr>
      <xdr:spPr bwMode="auto">
        <a:xfrm flipV="1">
          <a:off x="1009650" y="22421850"/>
          <a:ext cx="1666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2</xdr:row>
      <xdr:rowOff>0</xdr:rowOff>
    </xdr:from>
    <xdr:to>
      <xdr:col>2</xdr:col>
      <xdr:colOff>962025</xdr:colOff>
      <xdr:row>2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1009650" y="438150"/>
          <a:ext cx="1666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29</xdr:row>
      <xdr:rowOff>0</xdr:rowOff>
    </xdr:from>
    <xdr:to>
      <xdr:col>2</xdr:col>
      <xdr:colOff>962025</xdr:colOff>
      <xdr:row>29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904875" y="4381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55</xdr:row>
      <xdr:rowOff>0</xdr:rowOff>
    </xdr:from>
    <xdr:to>
      <xdr:col>2</xdr:col>
      <xdr:colOff>962025</xdr:colOff>
      <xdr:row>55</xdr:row>
      <xdr:rowOff>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 flipV="1">
          <a:off x="904875" y="6810375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0</xdr:rowOff>
    </xdr:from>
    <xdr:to>
      <xdr:col>2</xdr:col>
      <xdr:colOff>962025</xdr:colOff>
      <xdr:row>3</xdr:row>
      <xdr:rowOff>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 flipV="1">
          <a:off x="904875" y="7762875"/>
          <a:ext cx="1609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27</xdr:row>
      <xdr:rowOff>0</xdr:rowOff>
    </xdr:from>
    <xdr:to>
      <xdr:col>2</xdr:col>
      <xdr:colOff>962025</xdr:colOff>
      <xdr:row>27</xdr:row>
      <xdr:rowOff>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 flipV="1">
          <a:off x="904875" y="14935200"/>
          <a:ext cx="173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51</xdr:row>
      <xdr:rowOff>0</xdr:rowOff>
    </xdr:from>
    <xdr:to>
      <xdr:col>2</xdr:col>
      <xdr:colOff>962025</xdr:colOff>
      <xdr:row>51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 flipV="1">
          <a:off x="904875" y="22164675"/>
          <a:ext cx="173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78</xdr:row>
      <xdr:rowOff>0</xdr:rowOff>
    </xdr:from>
    <xdr:to>
      <xdr:col>2</xdr:col>
      <xdr:colOff>962025</xdr:colOff>
      <xdr:row>78</xdr:row>
      <xdr:rowOff>0</xdr:rowOff>
    </xdr:to>
    <xdr:sp macro="" textlink="">
      <xdr:nvSpPr>
        <xdr:cNvPr id="7" name="Line 1"/>
        <xdr:cNvSpPr>
          <a:spLocks noChangeShapeType="1"/>
        </xdr:cNvSpPr>
      </xdr:nvSpPr>
      <xdr:spPr bwMode="auto">
        <a:xfrm flipV="1">
          <a:off x="904875" y="29317950"/>
          <a:ext cx="173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104</xdr:row>
      <xdr:rowOff>0</xdr:rowOff>
    </xdr:from>
    <xdr:to>
      <xdr:col>2</xdr:col>
      <xdr:colOff>962025</xdr:colOff>
      <xdr:row>104</xdr:row>
      <xdr:rowOff>0</xdr:rowOff>
    </xdr:to>
    <xdr:sp macro="" textlink="">
      <xdr:nvSpPr>
        <xdr:cNvPr id="8" name="Line 1"/>
        <xdr:cNvSpPr>
          <a:spLocks noChangeShapeType="1"/>
        </xdr:cNvSpPr>
      </xdr:nvSpPr>
      <xdr:spPr bwMode="auto">
        <a:xfrm flipV="1">
          <a:off x="904875" y="36623625"/>
          <a:ext cx="173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130</xdr:row>
      <xdr:rowOff>0</xdr:rowOff>
    </xdr:from>
    <xdr:to>
      <xdr:col>2</xdr:col>
      <xdr:colOff>962025</xdr:colOff>
      <xdr:row>130</xdr:row>
      <xdr:rowOff>0</xdr:rowOff>
    </xdr:to>
    <xdr:sp macro="" textlink="">
      <xdr:nvSpPr>
        <xdr:cNvPr id="9" name="Line 1"/>
        <xdr:cNvSpPr>
          <a:spLocks noChangeShapeType="1"/>
        </xdr:cNvSpPr>
      </xdr:nvSpPr>
      <xdr:spPr bwMode="auto">
        <a:xfrm flipV="1">
          <a:off x="910478" y="43209882"/>
          <a:ext cx="173242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156</xdr:row>
      <xdr:rowOff>0</xdr:rowOff>
    </xdr:from>
    <xdr:to>
      <xdr:col>2</xdr:col>
      <xdr:colOff>962025</xdr:colOff>
      <xdr:row>156</xdr:row>
      <xdr:rowOff>0</xdr:rowOff>
    </xdr:to>
    <xdr:sp macro="" textlink="">
      <xdr:nvSpPr>
        <xdr:cNvPr id="10" name="Line 1"/>
        <xdr:cNvSpPr>
          <a:spLocks noChangeShapeType="1"/>
        </xdr:cNvSpPr>
      </xdr:nvSpPr>
      <xdr:spPr bwMode="auto">
        <a:xfrm flipV="1">
          <a:off x="904875" y="33299400"/>
          <a:ext cx="1438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181</xdr:row>
      <xdr:rowOff>0</xdr:rowOff>
    </xdr:from>
    <xdr:to>
      <xdr:col>2</xdr:col>
      <xdr:colOff>962025</xdr:colOff>
      <xdr:row>181</xdr:row>
      <xdr:rowOff>0</xdr:rowOff>
    </xdr:to>
    <xdr:sp macro="" textlink="">
      <xdr:nvSpPr>
        <xdr:cNvPr id="11" name="Line 1"/>
        <xdr:cNvSpPr>
          <a:spLocks noChangeShapeType="1"/>
        </xdr:cNvSpPr>
      </xdr:nvSpPr>
      <xdr:spPr bwMode="auto">
        <a:xfrm flipV="1">
          <a:off x="904875" y="38728650"/>
          <a:ext cx="1438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1</xdr:row>
      <xdr:rowOff>200025</xdr:rowOff>
    </xdr:from>
    <xdr:to>
      <xdr:col>2</xdr:col>
      <xdr:colOff>781050</xdr:colOff>
      <xdr:row>1</xdr:row>
      <xdr:rowOff>200025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742950" y="419100"/>
          <a:ext cx="173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5"/>
  <sheetViews>
    <sheetView topLeftCell="A306" workbookViewId="0">
      <selection activeCell="A106" sqref="A106:XFD107"/>
    </sheetView>
  </sheetViews>
  <sheetFormatPr defaultRowHeight="15.75" x14ac:dyDescent="0.25"/>
  <cols>
    <col min="1" max="1" width="4.7109375" style="1" customWidth="1"/>
    <col min="2" max="2" width="17.140625" style="52" customWidth="1"/>
    <col min="3" max="3" width="17.140625" style="2" customWidth="1"/>
    <col min="4" max="4" width="8.140625" style="2" customWidth="1"/>
    <col min="5" max="5" width="13.140625" style="1" customWidth="1"/>
    <col min="6" max="6" width="9.28515625" style="1" customWidth="1"/>
    <col min="7" max="7" width="7.85546875" style="2" customWidth="1"/>
    <col min="8" max="8" width="10.42578125" style="2" customWidth="1"/>
    <col min="9" max="9" width="10.5703125" style="11" customWidth="1"/>
    <col min="10" max="10" width="14.28515625" style="11" customWidth="1"/>
    <col min="11" max="11" width="16.85546875" style="2" customWidth="1"/>
    <col min="12" max="12" width="7.85546875" style="1" customWidth="1"/>
    <col min="13" max="13" width="8.140625" style="1" customWidth="1"/>
    <col min="14" max="15" width="5" style="1" customWidth="1"/>
    <col min="16" max="16" width="7" style="1" customWidth="1"/>
    <col min="17" max="17" width="5.28515625" style="1" customWidth="1"/>
    <col min="18" max="18" width="14.5703125" style="2" bestFit="1" customWidth="1"/>
    <col min="19" max="16384" width="9.140625" style="2"/>
  </cols>
  <sheetData>
    <row r="1" spans="1:18" customFormat="1" ht="17.25" customHeight="1" x14ac:dyDescent="0.3">
      <c r="A1" s="263" t="s">
        <v>191</v>
      </c>
      <c r="B1" s="263"/>
      <c r="C1" s="263"/>
      <c r="D1" s="263"/>
      <c r="E1" s="13"/>
      <c r="F1" s="14"/>
      <c r="I1" s="15"/>
    </row>
    <row r="2" spans="1:18" customFormat="1" ht="14.25" customHeight="1" x14ac:dyDescent="0.3">
      <c r="A2" s="260" t="s">
        <v>192</v>
      </c>
      <c r="B2" s="260"/>
      <c r="C2" s="260"/>
      <c r="D2" s="260"/>
      <c r="E2" s="16"/>
      <c r="F2" s="14"/>
      <c r="I2" s="15"/>
    </row>
    <row r="3" spans="1:18" customFormat="1" ht="6" hidden="1" customHeight="1" x14ac:dyDescent="0.3">
      <c r="A3" s="16"/>
      <c r="B3" s="49"/>
      <c r="C3" s="16"/>
      <c r="D3" s="16"/>
      <c r="E3" s="16"/>
      <c r="F3" s="14"/>
      <c r="I3" s="15"/>
    </row>
    <row r="4" spans="1:18" customFormat="1" ht="15" customHeight="1" x14ac:dyDescent="0.25">
      <c r="A4" s="260" t="s">
        <v>193</v>
      </c>
      <c r="B4" s="260"/>
      <c r="C4" s="260"/>
      <c r="D4" s="260"/>
      <c r="E4" s="260"/>
      <c r="F4" s="260"/>
      <c r="G4" s="260"/>
      <c r="H4" s="260"/>
      <c r="I4" s="260"/>
      <c r="J4" s="260"/>
    </row>
    <row r="5" spans="1:18" customFormat="1" ht="17.25" customHeight="1" x14ac:dyDescent="0.25">
      <c r="A5" s="260" t="s">
        <v>563</v>
      </c>
      <c r="B5" s="260"/>
      <c r="C5" s="260"/>
      <c r="D5" s="260"/>
      <c r="E5" s="260"/>
      <c r="F5" s="260"/>
      <c r="G5" s="260"/>
      <c r="H5" s="260"/>
      <c r="I5" s="260"/>
      <c r="J5" s="260"/>
    </row>
    <row r="6" spans="1:18" s="35" customFormat="1" ht="14.25" customHeight="1" x14ac:dyDescent="0.25">
      <c r="A6" s="264" t="s">
        <v>1057</v>
      </c>
      <c r="B6" s="264"/>
      <c r="C6" s="264"/>
      <c r="D6" s="264"/>
      <c r="E6" s="264"/>
      <c r="F6" s="264"/>
      <c r="G6" s="264"/>
      <c r="H6" s="264"/>
      <c r="I6" s="264"/>
      <c r="J6" s="264"/>
    </row>
    <row r="7" spans="1:18" customFormat="1" ht="4.5" customHeight="1" x14ac:dyDescent="0.25">
      <c r="A7" s="17"/>
      <c r="B7" s="50"/>
      <c r="C7" s="19"/>
      <c r="D7" s="20"/>
      <c r="E7" s="17"/>
      <c r="F7" s="21"/>
      <c r="G7" s="17"/>
      <c r="H7" s="19"/>
      <c r="I7" s="22"/>
    </row>
    <row r="8" spans="1:18" s="25" customFormat="1" ht="15.75" customHeight="1" x14ac:dyDescent="0.2">
      <c r="A8" s="265" t="s">
        <v>185</v>
      </c>
      <c r="B8" s="265" t="s">
        <v>194</v>
      </c>
      <c r="C8" s="267" t="s">
        <v>195</v>
      </c>
      <c r="D8" s="268"/>
      <c r="E8" s="265" t="s">
        <v>196</v>
      </c>
      <c r="F8" s="23" t="s">
        <v>197</v>
      </c>
      <c r="G8" s="23" t="s">
        <v>197</v>
      </c>
      <c r="H8" s="23" t="s">
        <v>198</v>
      </c>
      <c r="I8" s="23" t="s">
        <v>199</v>
      </c>
      <c r="J8" s="24" t="s">
        <v>200</v>
      </c>
      <c r="K8" s="43" t="s">
        <v>201</v>
      </c>
    </row>
    <row r="9" spans="1:18" s="25" customFormat="1" ht="15.75" customHeight="1" x14ac:dyDescent="0.2">
      <c r="A9" s="266"/>
      <c r="B9" s="266"/>
      <c r="C9" s="269"/>
      <c r="D9" s="270"/>
      <c r="E9" s="266"/>
      <c r="F9" s="26" t="s">
        <v>202</v>
      </c>
      <c r="G9" s="26" t="s">
        <v>398</v>
      </c>
      <c r="H9" s="26" t="s">
        <v>203</v>
      </c>
      <c r="I9" s="26" t="s">
        <v>204</v>
      </c>
      <c r="J9" s="27" t="s">
        <v>205</v>
      </c>
      <c r="K9" s="44"/>
    </row>
    <row r="10" spans="1:18" ht="15.75" customHeight="1" x14ac:dyDescent="0.25">
      <c r="A10" s="9">
        <v>1</v>
      </c>
      <c r="B10" s="86" t="s">
        <v>219</v>
      </c>
      <c r="C10" s="87" t="s">
        <v>220</v>
      </c>
      <c r="D10" s="88" t="s">
        <v>221</v>
      </c>
      <c r="E10" s="89" t="s">
        <v>222</v>
      </c>
      <c r="F10" s="90">
        <v>4</v>
      </c>
      <c r="G10" s="89">
        <v>93</v>
      </c>
      <c r="H10" s="90" t="s">
        <v>217</v>
      </c>
      <c r="I10" s="91" t="s">
        <v>188</v>
      </c>
      <c r="J10" s="91">
        <v>1150000</v>
      </c>
      <c r="K10" s="91"/>
      <c r="L10" s="92" t="s">
        <v>64</v>
      </c>
      <c r="M10" s="92"/>
      <c r="N10" s="89">
        <v>16</v>
      </c>
      <c r="O10" s="89">
        <v>14</v>
      </c>
      <c r="P10" s="89">
        <v>14</v>
      </c>
      <c r="Q10" s="89">
        <v>14</v>
      </c>
      <c r="R10" s="89">
        <v>8.84</v>
      </c>
    </row>
    <row r="11" spans="1:18" ht="15.75" customHeight="1" x14ac:dyDescent="0.25">
      <c r="A11" s="93">
        <v>2</v>
      </c>
      <c r="B11" s="94" t="s">
        <v>239</v>
      </c>
      <c r="C11" s="95" t="s">
        <v>2</v>
      </c>
      <c r="D11" s="96" t="s">
        <v>240</v>
      </c>
      <c r="E11" s="97" t="s">
        <v>241</v>
      </c>
      <c r="F11" s="98">
        <v>3.86</v>
      </c>
      <c r="G11" s="97">
        <v>90</v>
      </c>
      <c r="H11" s="98" t="s">
        <v>217</v>
      </c>
      <c r="I11" s="99" t="s">
        <v>188</v>
      </c>
      <c r="J11" s="99">
        <v>1150000</v>
      </c>
      <c r="K11" s="99"/>
      <c r="L11" s="93" t="s">
        <v>64</v>
      </c>
      <c r="M11" s="93"/>
      <c r="N11" s="97">
        <v>16</v>
      </c>
      <c r="O11" s="97">
        <v>15</v>
      </c>
      <c r="P11" s="97">
        <v>14</v>
      </c>
      <c r="Q11" s="97">
        <v>14</v>
      </c>
      <c r="R11" s="97">
        <v>8.9700000000000006</v>
      </c>
    </row>
    <row r="12" spans="1:18" ht="15.75" customHeight="1" x14ac:dyDescent="0.25">
      <c r="A12" s="93">
        <v>3</v>
      </c>
      <c r="B12" s="94" t="s">
        <v>564</v>
      </c>
      <c r="C12" s="95" t="s">
        <v>442</v>
      </c>
      <c r="D12" s="96" t="s">
        <v>0</v>
      </c>
      <c r="E12" s="97" t="s">
        <v>565</v>
      </c>
      <c r="F12" s="98">
        <v>3.86</v>
      </c>
      <c r="G12" s="97">
        <v>90</v>
      </c>
      <c r="H12" s="98" t="s">
        <v>217</v>
      </c>
      <c r="I12" s="99" t="s">
        <v>188</v>
      </c>
      <c r="J12" s="99">
        <v>1150000</v>
      </c>
      <c r="K12" s="99"/>
      <c r="L12" s="93" t="s">
        <v>64</v>
      </c>
      <c r="M12" s="93"/>
      <c r="N12" s="97">
        <v>16</v>
      </c>
      <c r="O12" s="97">
        <v>15</v>
      </c>
      <c r="P12" s="97">
        <v>14</v>
      </c>
      <c r="Q12" s="97">
        <v>14</v>
      </c>
      <c r="R12" s="97">
        <v>8.84</v>
      </c>
    </row>
    <row r="13" spans="1:18" ht="15.75" customHeight="1" x14ac:dyDescent="0.25">
      <c r="A13" s="93">
        <v>4</v>
      </c>
      <c r="B13" s="94" t="s">
        <v>236</v>
      </c>
      <c r="C13" s="95" t="s">
        <v>237</v>
      </c>
      <c r="D13" s="96" t="s">
        <v>63</v>
      </c>
      <c r="E13" s="97" t="s">
        <v>238</v>
      </c>
      <c r="F13" s="98">
        <v>3.86</v>
      </c>
      <c r="G13" s="97">
        <v>90</v>
      </c>
      <c r="H13" s="98" t="s">
        <v>217</v>
      </c>
      <c r="I13" s="99" t="s">
        <v>188</v>
      </c>
      <c r="J13" s="99">
        <v>1150000</v>
      </c>
      <c r="K13" s="99"/>
      <c r="L13" s="93" t="s">
        <v>64</v>
      </c>
      <c r="M13" s="93"/>
      <c r="N13" s="97">
        <v>16</v>
      </c>
      <c r="O13" s="97">
        <v>14</v>
      </c>
      <c r="P13" s="97">
        <v>14</v>
      </c>
      <c r="Q13" s="97">
        <v>14</v>
      </c>
      <c r="R13" s="97">
        <v>8.84</v>
      </c>
    </row>
    <row r="14" spans="1:18" ht="15.75" customHeight="1" x14ac:dyDescent="0.25">
      <c r="A14" s="93">
        <v>5</v>
      </c>
      <c r="B14" s="94" t="s">
        <v>1058</v>
      </c>
      <c r="C14" s="95" t="s">
        <v>2</v>
      </c>
      <c r="D14" s="96" t="s">
        <v>59</v>
      </c>
      <c r="E14" s="97" t="s">
        <v>1059</v>
      </c>
      <c r="F14" s="98">
        <v>3.86</v>
      </c>
      <c r="G14" s="97">
        <v>90</v>
      </c>
      <c r="H14" s="98" t="s">
        <v>217</v>
      </c>
      <c r="I14" s="99" t="s">
        <v>188</v>
      </c>
      <c r="J14" s="99">
        <v>1150000</v>
      </c>
      <c r="K14" s="99"/>
      <c r="L14" s="93"/>
      <c r="M14" s="93"/>
      <c r="N14" s="2"/>
      <c r="O14" s="259">
        <v>17</v>
      </c>
      <c r="P14" s="259">
        <v>17</v>
      </c>
      <c r="Q14" s="259">
        <v>14</v>
      </c>
      <c r="R14" s="259">
        <v>7.22</v>
      </c>
    </row>
    <row r="15" spans="1:18" ht="15.75" customHeight="1" x14ac:dyDescent="0.25">
      <c r="A15" s="93">
        <v>6</v>
      </c>
      <c r="B15" s="94" t="s">
        <v>566</v>
      </c>
      <c r="C15" s="95" t="s">
        <v>31</v>
      </c>
      <c r="D15" s="96" t="s">
        <v>567</v>
      </c>
      <c r="E15" s="97" t="s">
        <v>568</v>
      </c>
      <c r="F15" s="98">
        <v>3.71</v>
      </c>
      <c r="G15" s="97">
        <v>90</v>
      </c>
      <c r="H15" s="98" t="s">
        <v>217</v>
      </c>
      <c r="I15" s="99" t="s">
        <v>188</v>
      </c>
      <c r="J15" s="99">
        <v>1150000</v>
      </c>
      <c r="K15" s="99"/>
      <c r="L15" s="93" t="s">
        <v>64</v>
      </c>
      <c r="M15" s="93"/>
      <c r="N15" s="97">
        <v>16</v>
      </c>
      <c r="O15" s="97">
        <v>15</v>
      </c>
      <c r="P15" s="97">
        <v>14</v>
      </c>
      <c r="Q15" s="97">
        <v>14</v>
      </c>
      <c r="R15" s="97">
        <v>8.7899999999999991</v>
      </c>
    </row>
    <row r="16" spans="1:18" ht="15.75" customHeight="1" x14ac:dyDescent="0.25">
      <c r="A16" s="93">
        <v>7</v>
      </c>
      <c r="B16" s="94" t="s">
        <v>234</v>
      </c>
      <c r="C16" s="95" t="s">
        <v>2</v>
      </c>
      <c r="D16" s="96" t="s">
        <v>45</v>
      </c>
      <c r="E16" s="97" t="s">
        <v>235</v>
      </c>
      <c r="F16" s="98">
        <v>3.71</v>
      </c>
      <c r="G16" s="97">
        <v>90</v>
      </c>
      <c r="H16" s="98" t="s">
        <v>217</v>
      </c>
      <c r="I16" s="99" t="s">
        <v>188</v>
      </c>
      <c r="J16" s="99">
        <v>1150000</v>
      </c>
      <c r="K16" s="99"/>
      <c r="L16" s="93" t="s">
        <v>64</v>
      </c>
      <c r="M16" s="93"/>
      <c r="N16" s="97">
        <v>16</v>
      </c>
      <c r="O16" s="97">
        <v>15</v>
      </c>
      <c r="P16" s="97">
        <v>14</v>
      </c>
      <c r="Q16" s="97">
        <v>14</v>
      </c>
      <c r="R16" s="97">
        <v>8.76</v>
      </c>
    </row>
    <row r="17" spans="1:18" ht="15.75" customHeight="1" x14ac:dyDescent="0.25">
      <c r="A17" s="93">
        <v>8</v>
      </c>
      <c r="B17" s="94" t="s">
        <v>246</v>
      </c>
      <c r="C17" s="95" t="s">
        <v>18</v>
      </c>
      <c r="D17" s="96" t="s">
        <v>247</v>
      </c>
      <c r="E17" s="97" t="s">
        <v>248</v>
      </c>
      <c r="F17" s="98">
        <v>3.71</v>
      </c>
      <c r="G17" s="97">
        <v>90</v>
      </c>
      <c r="H17" s="98" t="s">
        <v>217</v>
      </c>
      <c r="I17" s="99" t="s">
        <v>188</v>
      </c>
      <c r="J17" s="99">
        <v>1150000</v>
      </c>
      <c r="K17" s="99"/>
      <c r="L17" s="93" t="s">
        <v>64</v>
      </c>
      <c r="M17" s="93"/>
      <c r="N17" s="97">
        <v>16</v>
      </c>
      <c r="O17" s="97">
        <v>15</v>
      </c>
      <c r="P17" s="97">
        <v>14</v>
      </c>
      <c r="Q17" s="97">
        <v>14</v>
      </c>
      <c r="R17" s="97">
        <v>8.49</v>
      </c>
    </row>
    <row r="18" spans="1:18" ht="15.75" customHeight="1" x14ac:dyDescent="0.25">
      <c r="A18" s="93">
        <v>9</v>
      </c>
      <c r="B18" s="94" t="s">
        <v>569</v>
      </c>
      <c r="C18" s="95" t="s">
        <v>2</v>
      </c>
      <c r="D18" s="96" t="s">
        <v>551</v>
      </c>
      <c r="E18" s="97" t="s">
        <v>570</v>
      </c>
      <c r="F18" s="98">
        <v>3.71</v>
      </c>
      <c r="G18" s="97">
        <v>90</v>
      </c>
      <c r="H18" s="98" t="s">
        <v>217</v>
      </c>
      <c r="I18" s="99" t="s">
        <v>188</v>
      </c>
      <c r="J18" s="99">
        <v>1150000</v>
      </c>
      <c r="K18" s="99"/>
      <c r="L18" s="93" t="s">
        <v>64</v>
      </c>
      <c r="M18" s="93"/>
      <c r="N18" s="97">
        <v>16</v>
      </c>
      <c r="O18" s="97">
        <v>15</v>
      </c>
      <c r="P18" s="97">
        <v>14</v>
      </c>
      <c r="Q18" s="97">
        <v>14</v>
      </c>
      <c r="R18" s="97">
        <v>8.8699999999999992</v>
      </c>
    </row>
    <row r="19" spans="1:18" ht="15.75" customHeight="1" x14ac:dyDescent="0.25">
      <c r="A19" s="93">
        <v>10</v>
      </c>
      <c r="B19" s="94" t="s">
        <v>230</v>
      </c>
      <c r="C19" s="95" t="s">
        <v>27</v>
      </c>
      <c r="D19" s="96" t="s">
        <v>231</v>
      </c>
      <c r="E19" s="97" t="s">
        <v>232</v>
      </c>
      <c r="F19" s="98">
        <v>3.71</v>
      </c>
      <c r="G19" s="97">
        <v>90</v>
      </c>
      <c r="H19" s="98" t="s">
        <v>217</v>
      </c>
      <c r="I19" s="99" t="s">
        <v>188</v>
      </c>
      <c r="J19" s="99">
        <v>1150000</v>
      </c>
      <c r="K19" s="99"/>
      <c r="L19" s="93" t="s">
        <v>64</v>
      </c>
      <c r="M19" s="93"/>
      <c r="N19" s="97">
        <v>16</v>
      </c>
      <c r="O19" s="97">
        <v>14</v>
      </c>
      <c r="P19" s="97">
        <v>14</v>
      </c>
      <c r="Q19" s="97">
        <v>14</v>
      </c>
      <c r="R19" s="97">
        <v>8.73</v>
      </c>
    </row>
    <row r="20" spans="1:18" ht="15.75" customHeight="1" x14ac:dyDescent="0.25">
      <c r="A20" s="93">
        <v>11</v>
      </c>
      <c r="B20" s="94" t="s">
        <v>227</v>
      </c>
      <c r="C20" s="95" t="s">
        <v>228</v>
      </c>
      <c r="D20" s="96" t="s">
        <v>48</v>
      </c>
      <c r="E20" s="97" t="s">
        <v>229</v>
      </c>
      <c r="F20" s="98">
        <v>3.71</v>
      </c>
      <c r="G20" s="97">
        <v>90</v>
      </c>
      <c r="H20" s="98" t="s">
        <v>217</v>
      </c>
      <c r="I20" s="99" t="s">
        <v>188</v>
      </c>
      <c r="J20" s="99">
        <v>1150000</v>
      </c>
      <c r="K20" s="99"/>
      <c r="L20" s="93" t="s">
        <v>64</v>
      </c>
      <c r="M20" s="93"/>
      <c r="N20" s="97">
        <v>16</v>
      </c>
      <c r="O20" s="97">
        <v>14</v>
      </c>
      <c r="P20" s="97">
        <v>14</v>
      </c>
      <c r="Q20" s="97">
        <v>14</v>
      </c>
      <c r="R20" s="97">
        <v>9.0299999999999994</v>
      </c>
    </row>
    <row r="21" spans="1:18" ht="15.75" customHeight="1" x14ac:dyDescent="0.25">
      <c r="A21" s="93">
        <v>12</v>
      </c>
      <c r="B21" s="94" t="s">
        <v>571</v>
      </c>
      <c r="C21" s="95" t="s">
        <v>32</v>
      </c>
      <c r="D21" s="96" t="s">
        <v>35</v>
      </c>
      <c r="E21" s="97" t="s">
        <v>57</v>
      </c>
      <c r="F21" s="98">
        <v>3.71</v>
      </c>
      <c r="G21" s="97">
        <v>90</v>
      </c>
      <c r="H21" s="98" t="s">
        <v>217</v>
      </c>
      <c r="I21" s="99" t="s">
        <v>188</v>
      </c>
      <c r="J21" s="99">
        <v>1150000</v>
      </c>
      <c r="K21" s="99"/>
      <c r="L21" s="93" t="s">
        <v>64</v>
      </c>
      <c r="M21" s="93"/>
      <c r="N21" s="97">
        <v>16</v>
      </c>
      <c r="O21" s="97">
        <v>14</v>
      </c>
      <c r="P21" s="97">
        <v>14</v>
      </c>
      <c r="Q21" s="97">
        <v>14</v>
      </c>
      <c r="R21" s="97">
        <v>8.67</v>
      </c>
    </row>
    <row r="22" spans="1:18" ht="15.75" customHeight="1" x14ac:dyDescent="0.25">
      <c r="A22" s="93">
        <v>13</v>
      </c>
      <c r="B22" s="94" t="s">
        <v>572</v>
      </c>
      <c r="C22" s="95" t="s">
        <v>573</v>
      </c>
      <c r="D22" s="96" t="s">
        <v>53</v>
      </c>
      <c r="E22" s="97" t="s">
        <v>574</v>
      </c>
      <c r="F22" s="98">
        <v>3.71</v>
      </c>
      <c r="G22" s="97">
        <v>95</v>
      </c>
      <c r="H22" s="98" t="s">
        <v>217</v>
      </c>
      <c r="I22" s="99" t="s">
        <v>188</v>
      </c>
      <c r="J22" s="99">
        <v>1150000</v>
      </c>
      <c r="K22" s="99"/>
      <c r="L22" s="93" t="s">
        <v>64</v>
      </c>
      <c r="M22" s="93"/>
      <c r="N22" s="97">
        <v>16</v>
      </c>
      <c r="O22" s="97">
        <v>14</v>
      </c>
      <c r="P22" s="97">
        <v>14</v>
      </c>
      <c r="Q22" s="97">
        <v>14</v>
      </c>
      <c r="R22" s="97">
        <v>8.6999999999999993</v>
      </c>
    </row>
    <row r="23" spans="1:18" ht="15.75" customHeight="1" x14ac:dyDescent="0.25">
      <c r="A23" s="93">
        <v>14</v>
      </c>
      <c r="B23" s="94" t="s">
        <v>251</v>
      </c>
      <c r="C23" s="95" t="s">
        <v>252</v>
      </c>
      <c r="D23" s="96" t="s">
        <v>17</v>
      </c>
      <c r="E23" s="97" t="s">
        <v>253</v>
      </c>
      <c r="F23" s="98">
        <v>3.57</v>
      </c>
      <c r="G23" s="97">
        <v>90</v>
      </c>
      <c r="H23" s="98" t="s">
        <v>217</v>
      </c>
      <c r="I23" s="99" t="s">
        <v>190</v>
      </c>
      <c r="J23" s="99">
        <v>1050000</v>
      </c>
      <c r="K23" s="99"/>
      <c r="L23" s="93" t="s">
        <v>64</v>
      </c>
      <c r="M23" s="93"/>
      <c r="N23" s="97">
        <v>16</v>
      </c>
      <c r="O23" s="97">
        <v>15</v>
      </c>
      <c r="P23" s="97">
        <v>14</v>
      </c>
      <c r="Q23" s="97">
        <v>14</v>
      </c>
      <c r="R23" s="97">
        <v>8.49</v>
      </c>
    </row>
    <row r="24" spans="1:18" ht="15.75" customHeight="1" x14ac:dyDescent="0.25">
      <c r="A24" s="93">
        <v>15</v>
      </c>
      <c r="B24" s="94" t="s">
        <v>575</v>
      </c>
      <c r="C24" s="95" t="s">
        <v>576</v>
      </c>
      <c r="D24" s="96" t="s">
        <v>577</v>
      </c>
      <c r="E24" s="97" t="s">
        <v>578</v>
      </c>
      <c r="F24" s="98">
        <v>3.57</v>
      </c>
      <c r="G24" s="97">
        <v>93</v>
      </c>
      <c r="H24" s="98" t="s">
        <v>217</v>
      </c>
      <c r="I24" s="99" t="s">
        <v>190</v>
      </c>
      <c r="J24" s="99">
        <v>1050000</v>
      </c>
      <c r="K24" s="99"/>
      <c r="L24" s="93" t="s">
        <v>64</v>
      </c>
      <c r="M24" s="93"/>
      <c r="N24" s="97">
        <v>16</v>
      </c>
      <c r="O24" s="97">
        <v>15</v>
      </c>
      <c r="P24" s="97">
        <v>14</v>
      </c>
      <c r="Q24" s="97">
        <v>14</v>
      </c>
      <c r="R24" s="97">
        <v>8.2899999999999991</v>
      </c>
    </row>
    <row r="25" spans="1:18" ht="15.75" customHeight="1" x14ac:dyDescent="0.25">
      <c r="A25" s="93">
        <v>16</v>
      </c>
      <c r="B25" s="94" t="s">
        <v>223</v>
      </c>
      <c r="C25" s="95" t="s">
        <v>224</v>
      </c>
      <c r="D25" s="96" t="s">
        <v>225</v>
      </c>
      <c r="E25" s="97" t="s">
        <v>147</v>
      </c>
      <c r="F25" s="98">
        <v>3.57</v>
      </c>
      <c r="G25" s="97">
        <v>95</v>
      </c>
      <c r="H25" s="98" t="s">
        <v>217</v>
      </c>
      <c r="I25" s="99" t="s">
        <v>190</v>
      </c>
      <c r="J25" s="99">
        <v>1050000</v>
      </c>
      <c r="K25" s="99"/>
      <c r="L25" s="93" t="s">
        <v>64</v>
      </c>
      <c r="M25" s="93"/>
      <c r="N25" s="97">
        <v>16</v>
      </c>
      <c r="O25" s="97">
        <v>14</v>
      </c>
      <c r="P25" s="97">
        <v>14</v>
      </c>
      <c r="Q25" s="97">
        <v>14</v>
      </c>
      <c r="R25" s="97">
        <v>8.17</v>
      </c>
    </row>
    <row r="26" spans="1:18" ht="15.75" customHeight="1" x14ac:dyDescent="0.25">
      <c r="A26" s="93">
        <v>17</v>
      </c>
      <c r="B26" s="94" t="s">
        <v>579</v>
      </c>
      <c r="C26" s="95" t="s">
        <v>580</v>
      </c>
      <c r="D26" s="96" t="s">
        <v>11</v>
      </c>
      <c r="E26" s="97" t="s">
        <v>486</v>
      </c>
      <c r="F26" s="98">
        <v>3.57</v>
      </c>
      <c r="G26" s="97">
        <v>90</v>
      </c>
      <c r="H26" s="98" t="s">
        <v>217</v>
      </c>
      <c r="I26" s="99" t="s">
        <v>190</v>
      </c>
      <c r="J26" s="99">
        <v>1050000</v>
      </c>
      <c r="K26" s="99"/>
      <c r="L26" s="93" t="s">
        <v>64</v>
      </c>
      <c r="M26" s="93"/>
      <c r="N26" s="97">
        <v>16</v>
      </c>
      <c r="O26" s="97">
        <v>14</v>
      </c>
      <c r="P26" s="97">
        <v>14</v>
      </c>
      <c r="Q26" s="97">
        <v>14</v>
      </c>
      <c r="R26" s="97">
        <v>8.23</v>
      </c>
    </row>
    <row r="27" spans="1:18" ht="15.75" customHeight="1" x14ac:dyDescent="0.25">
      <c r="A27" s="93">
        <v>18</v>
      </c>
      <c r="B27" s="94" t="s">
        <v>581</v>
      </c>
      <c r="C27" s="95" t="s">
        <v>582</v>
      </c>
      <c r="D27" s="96" t="s">
        <v>28</v>
      </c>
      <c r="E27" s="97" t="s">
        <v>583</v>
      </c>
      <c r="F27" s="98">
        <v>3.57</v>
      </c>
      <c r="G27" s="97">
        <v>90</v>
      </c>
      <c r="H27" s="98" t="s">
        <v>217</v>
      </c>
      <c r="I27" s="99" t="s">
        <v>190</v>
      </c>
      <c r="J27" s="99">
        <v>1050000</v>
      </c>
      <c r="K27" s="99"/>
      <c r="L27" s="93" t="s">
        <v>64</v>
      </c>
      <c r="M27" s="93"/>
      <c r="N27" s="97">
        <v>16</v>
      </c>
      <c r="O27" s="97">
        <v>14</v>
      </c>
      <c r="P27" s="97">
        <v>14</v>
      </c>
      <c r="Q27" s="97">
        <v>14</v>
      </c>
      <c r="R27" s="97">
        <v>8.4</v>
      </c>
    </row>
    <row r="28" spans="1:18" ht="15.75" customHeight="1" x14ac:dyDescent="0.25">
      <c r="A28" s="93">
        <v>19</v>
      </c>
      <c r="B28" s="94" t="s">
        <v>243</v>
      </c>
      <c r="C28" s="95" t="s">
        <v>244</v>
      </c>
      <c r="D28" s="96" t="s">
        <v>4</v>
      </c>
      <c r="E28" s="97" t="s">
        <v>245</v>
      </c>
      <c r="F28" s="98">
        <v>3.57</v>
      </c>
      <c r="G28" s="97">
        <v>80</v>
      </c>
      <c r="H28" s="98" t="s">
        <v>233</v>
      </c>
      <c r="I28" s="99" t="s">
        <v>190</v>
      </c>
      <c r="J28" s="99">
        <v>1050000</v>
      </c>
      <c r="K28" s="99"/>
      <c r="L28" s="93" t="s">
        <v>64</v>
      </c>
      <c r="M28" s="93"/>
      <c r="N28" s="97">
        <v>16</v>
      </c>
      <c r="O28" s="97">
        <v>14</v>
      </c>
      <c r="P28" s="97">
        <v>14</v>
      </c>
      <c r="Q28" s="97">
        <v>14</v>
      </c>
      <c r="R28" s="97">
        <v>8.3000000000000007</v>
      </c>
    </row>
    <row r="29" spans="1:18" ht="15.75" customHeight="1" x14ac:dyDescent="0.25">
      <c r="A29" s="93">
        <v>20</v>
      </c>
      <c r="B29" s="94" t="s">
        <v>584</v>
      </c>
      <c r="C29" s="95" t="s">
        <v>585</v>
      </c>
      <c r="D29" s="96" t="s">
        <v>61</v>
      </c>
      <c r="E29" s="97" t="s">
        <v>586</v>
      </c>
      <c r="F29" s="98">
        <v>3.57</v>
      </c>
      <c r="G29" s="97">
        <v>84</v>
      </c>
      <c r="H29" s="98" t="s">
        <v>233</v>
      </c>
      <c r="I29" s="99" t="s">
        <v>190</v>
      </c>
      <c r="J29" s="99">
        <v>1050000</v>
      </c>
      <c r="K29" s="99"/>
      <c r="L29" s="93" t="s">
        <v>64</v>
      </c>
      <c r="M29" s="93"/>
      <c r="N29" s="97">
        <v>16</v>
      </c>
      <c r="O29" s="97">
        <v>14</v>
      </c>
      <c r="P29" s="97">
        <v>14</v>
      </c>
      <c r="Q29" s="97">
        <v>14</v>
      </c>
      <c r="R29" s="97">
        <v>8.69</v>
      </c>
    </row>
    <row r="30" spans="1:18" ht="15.75" customHeight="1" x14ac:dyDescent="0.25">
      <c r="A30" s="93">
        <v>21</v>
      </c>
      <c r="B30" s="94" t="s">
        <v>587</v>
      </c>
      <c r="C30" s="95" t="s">
        <v>140</v>
      </c>
      <c r="D30" s="96" t="s">
        <v>8</v>
      </c>
      <c r="E30" s="97" t="s">
        <v>588</v>
      </c>
      <c r="F30" s="98">
        <v>3.57</v>
      </c>
      <c r="G30" s="97">
        <v>86</v>
      </c>
      <c r="H30" s="98" t="s">
        <v>233</v>
      </c>
      <c r="I30" s="99" t="s">
        <v>190</v>
      </c>
      <c r="J30" s="99">
        <v>1050000</v>
      </c>
      <c r="K30" s="99"/>
      <c r="L30" s="93" t="s">
        <v>64</v>
      </c>
      <c r="M30" s="93"/>
      <c r="N30" s="97">
        <v>16</v>
      </c>
      <c r="O30" s="97">
        <v>14</v>
      </c>
      <c r="P30" s="97">
        <v>14</v>
      </c>
      <c r="Q30" s="97">
        <v>14</v>
      </c>
      <c r="R30" s="97">
        <v>8.5399999999999991</v>
      </c>
    </row>
    <row r="31" spans="1:18" ht="15.75" customHeight="1" x14ac:dyDescent="0.25">
      <c r="A31" s="93">
        <v>22</v>
      </c>
      <c r="B31" s="101" t="s">
        <v>589</v>
      </c>
      <c r="C31" s="102" t="s">
        <v>590</v>
      </c>
      <c r="D31" s="103" t="s">
        <v>62</v>
      </c>
      <c r="E31" s="104" t="s">
        <v>242</v>
      </c>
      <c r="F31" s="105">
        <v>3.57</v>
      </c>
      <c r="G31" s="104">
        <v>83</v>
      </c>
      <c r="H31" s="105" t="s">
        <v>233</v>
      </c>
      <c r="I31" s="106" t="s">
        <v>190</v>
      </c>
      <c r="J31" s="106">
        <v>1050000</v>
      </c>
      <c r="K31" s="106"/>
      <c r="L31" s="100" t="s">
        <v>64</v>
      </c>
      <c r="M31" s="93"/>
      <c r="N31" s="97">
        <v>16</v>
      </c>
      <c r="O31" s="97">
        <v>14</v>
      </c>
      <c r="P31" s="97">
        <v>14</v>
      </c>
      <c r="Q31" s="97">
        <v>14</v>
      </c>
      <c r="R31" s="97">
        <v>8.41</v>
      </c>
    </row>
    <row r="32" spans="1:18" ht="15" customHeight="1" x14ac:dyDescent="0.25">
      <c r="A32" s="271" t="s">
        <v>206</v>
      </c>
      <c r="B32" s="272"/>
      <c r="C32" s="272"/>
      <c r="D32" s="272"/>
      <c r="E32" s="272"/>
      <c r="F32" s="272"/>
      <c r="G32" s="272"/>
      <c r="H32" s="272"/>
      <c r="I32" s="273"/>
      <c r="J32" s="107">
        <f>SUM(J10:J31)</f>
        <v>24400000</v>
      </c>
      <c r="K32" s="108"/>
      <c r="L32" s="109"/>
      <c r="M32" s="93"/>
      <c r="N32" s="97"/>
      <c r="O32" s="97"/>
      <c r="P32" s="97"/>
      <c r="Q32" s="97"/>
      <c r="R32" s="97"/>
    </row>
    <row r="33" spans="1:17" ht="15" customHeight="1" x14ac:dyDescent="0.25">
      <c r="A33" s="262" t="s">
        <v>1060</v>
      </c>
      <c r="B33" s="262"/>
      <c r="C33" s="262"/>
      <c r="D33" s="262"/>
      <c r="E33" s="262"/>
      <c r="F33" s="262"/>
      <c r="G33" s="262"/>
      <c r="H33" s="262"/>
      <c r="I33" s="262"/>
      <c r="J33" s="262"/>
      <c r="K33" s="262"/>
      <c r="L33" s="7"/>
      <c r="M33" s="7"/>
      <c r="N33" s="7"/>
      <c r="O33" s="7"/>
      <c r="P33" s="2"/>
      <c r="Q33" s="2"/>
    </row>
    <row r="34" spans="1:17" s="12" customFormat="1" ht="10.5" customHeight="1" x14ac:dyDescent="0.25">
      <c r="A34" s="72"/>
      <c r="B34" s="49"/>
      <c r="C34" s="72"/>
      <c r="D34" s="72"/>
      <c r="E34" s="72"/>
      <c r="F34" s="72"/>
      <c r="G34" s="72"/>
      <c r="H34" s="72"/>
      <c r="I34" s="72"/>
      <c r="J34" s="72"/>
    </row>
    <row r="35" spans="1:17" s="12" customFormat="1" x14ac:dyDescent="0.25">
      <c r="A35" s="261" t="s">
        <v>207</v>
      </c>
      <c r="B35" s="261"/>
      <c r="C35" s="261"/>
      <c r="D35" s="261" t="s">
        <v>399</v>
      </c>
      <c r="E35" s="261"/>
      <c r="F35" s="261"/>
      <c r="G35" s="261"/>
      <c r="H35" s="261"/>
      <c r="I35" s="261" t="s">
        <v>208</v>
      </c>
      <c r="J35" s="261"/>
      <c r="K35" s="261"/>
    </row>
    <row r="36" spans="1:17" s="12" customFormat="1" ht="15" customHeight="1" x14ac:dyDescent="0.3">
      <c r="A36" s="31"/>
      <c r="B36" s="51"/>
      <c r="C36" s="31"/>
      <c r="D36" s="261" t="s">
        <v>400</v>
      </c>
      <c r="E36" s="261"/>
      <c r="F36" s="261"/>
      <c r="G36" s="261"/>
      <c r="H36" s="261"/>
      <c r="I36" s="260" t="s">
        <v>209</v>
      </c>
      <c r="J36" s="260"/>
      <c r="K36" s="260"/>
    </row>
    <row r="37" spans="1:17" s="12" customFormat="1" ht="17.25" customHeight="1" x14ac:dyDescent="0.25">
      <c r="B37" s="51"/>
      <c r="D37" s="12" t="s">
        <v>210</v>
      </c>
      <c r="M37" s="12">
        <v>1</v>
      </c>
    </row>
    <row r="38" spans="1:17" s="12" customFormat="1" x14ac:dyDescent="0.25">
      <c r="B38" s="51"/>
    </row>
    <row r="39" spans="1:17" s="12" customFormat="1" ht="17.25" customHeight="1" x14ac:dyDescent="0.25">
      <c r="A39" s="260" t="s">
        <v>211</v>
      </c>
      <c r="B39" s="260"/>
      <c r="C39" s="260"/>
      <c r="D39" s="260" t="s">
        <v>212</v>
      </c>
      <c r="E39" s="260"/>
      <c r="F39" s="260"/>
      <c r="G39" s="260"/>
      <c r="H39" s="260"/>
      <c r="I39" s="260" t="s">
        <v>213</v>
      </c>
      <c r="J39" s="260"/>
      <c r="K39" s="260"/>
    </row>
    <row r="40" spans="1:17" customFormat="1" ht="17.25" customHeight="1" x14ac:dyDescent="0.3">
      <c r="A40" s="263" t="s">
        <v>191</v>
      </c>
      <c r="B40" s="263"/>
      <c r="C40" s="263"/>
      <c r="D40" s="263"/>
      <c r="E40" s="42"/>
      <c r="F40" s="14"/>
      <c r="I40" s="15"/>
    </row>
    <row r="41" spans="1:17" customFormat="1" ht="17.25" customHeight="1" x14ac:dyDescent="0.3">
      <c r="A41" s="260" t="s">
        <v>192</v>
      </c>
      <c r="B41" s="260"/>
      <c r="C41" s="260"/>
      <c r="D41" s="260"/>
      <c r="E41" s="41"/>
      <c r="F41" s="14"/>
      <c r="I41" s="15"/>
    </row>
    <row r="42" spans="1:17" customFormat="1" ht="6" customHeight="1" x14ac:dyDescent="0.3">
      <c r="A42" s="41"/>
      <c r="B42" s="49"/>
      <c r="C42" s="41"/>
      <c r="D42" s="41"/>
      <c r="E42" s="41"/>
      <c r="F42" s="14"/>
      <c r="I42" s="15"/>
    </row>
    <row r="43" spans="1:17" customFormat="1" ht="17.25" customHeight="1" x14ac:dyDescent="0.25">
      <c r="A43" s="260" t="s">
        <v>193</v>
      </c>
      <c r="B43" s="260"/>
      <c r="C43" s="260"/>
      <c r="D43" s="260"/>
      <c r="E43" s="260"/>
      <c r="F43" s="260"/>
      <c r="G43" s="260"/>
      <c r="H43" s="260"/>
      <c r="I43" s="260"/>
      <c r="J43" s="260"/>
    </row>
    <row r="44" spans="1:17" customFormat="1" ht="17.25" customHeight="1" x14ac:dyDescent="0.25">
      <c r="A44" s="260" t="s">
        <v>770</v>
      </c>
      <c r="B44" s="260"/>
      <c r="C44" s="260"/>
      <c r="D44" s="260"/>
      <c r="E44" s="260"/>
      <c r="F44" s="260"/>
      <c r="G44" s="260"/>
      <c r="H44" s="260"/>
      <c r="I44" s="260"/>
      <c r="J44" s="260"/>
    </row>
    <row r="45" spans="1:17" s="35" customFormat="1" ht="18.75" customHeight="1" x14ac:dyDescent="0.25">
      <c r="A45" s="264" t="s">
        <v>1057</v>
      </c>
      <c r="B45" s="264"/>
      <c r="C45" s="264"/>
      <c r="D45" s="264"/>
      <c r="E45" s="264"/>
      <c r="F45" s="264"/>
      <c r="G45" s="264"/>
      <c r="H45" s="264"/>
      <c r="I45" s="264"/>
      <c r="J45" s="264"/>
    </row>
    <row r="46" spans="1:17" customFormat="1" ht="6.75" customHeight="1" x14ac:dyDescent="0.25">
      <c r="A46" s="17"/>
      <c r="B46" s="50"/>
      <c r="C46" s="19"/>
      <c r="D46" s="20"/>
      <c r="E46" s="17"/>
      <c r="F46" s="21"/>
      <c r="G46" s="17"/>
      <c r="H46" s="19"/>
      <c r="I46" s="22"/>
    </row>
    <row r="47" spans="1:17" s="25" customFormat="1" ht="24" customHeight="1" x14ac:dyDescent="0.2">
      <c r="A47" s="265" t="s">
        <v>185</v>
      </c>
      <c r="B47" s="265" t="s">
        <v>194</v>
      </c>
      <c r="C47" s="267" t="s">
        <v>195</v>
      </c>
      <c r="D47" s="268"/>
      <c r="E47" s="265" t="s">
        <v>196</v>
      </c>
      <c r="F47" s="23" t="s">
        <v>197</v>
      </c>
      <c r="G47" s="23" t="s">
        <v>197</v>
      </c>
      <c r="H47" s="23" t="s">
        <v>198</v>
      </c>
      <c r="I47" s="23" t="s">
        <v>199</v>
      </c>
      <c r="J47" s="24" t="s">
        <v>200</v>
      </c>
      <c r="K47" s="43" t="s">
        <v>201</v>
      </c>
    </row>
    <row r="48" spans="1:17" s="25" customFormat="1" ht="24" customHeight="1" x14ac:dyDescent="0.2">
      <c r="A48" s="266"/>
      <c r="B48" s="266"/>
      <c r="C48" s="269"/>
      <c r="D48" s="270"/>
      <c r="E48" s="266"/>
      <c r="F48" s="26" t="s">
        <v>202</v>
      </c>
      <c r="G48" s="26" t="s">
        <v>398</v>
      </c>
      <c r="H48" s="26" t="s">
        <v>203</v>
      </c>
      <c r="I48" s="26" t="s">
        <v>204</v>
      </c>
      <c r="J48" s="27" t="s">
        <v>205</v>
      </c>
      <c r="K48" s="44"/>
    </row>
    <row r="49" spans="1:18" ht="20.25" customHeight="1" x14ac:dyDescent="0.25">
      <c r="A49" s="112">
        <v>1</v>
      </c>
      <c r="B49" s="113" t="s">
        <v>592</v>
      </c>
      <c r="C49" s="114" t="s">
        <v>593</v>
      </c>
      <c r="D49" s="115" t="s">
        <v>350</v>
      </c>
      <c r="E49" s="116" t="s">
        <v>594</v>
      </c>
      <c r="F49" s="117">
        <v>3.71</v>
      </c>
      <c r="G49" s="116">
        <v>90</v>
      </c>
      <c r="H49" s="117" t="s">
        <v>217</v>
      </c>
      <c r="I49" s="118" t="s">
        <v>188</v>
      </c>
      <c r="J49" s="118">
        <v>1150000</v>
      </c>
      <c r="K49" s="118"/>
      <c r="L49" s="112" t="s">
        <v>256</v>
      </c>
      <c r="M49" s="112"/>
      <c r="N49" s="116">
        <v>16</v>
      </c>
      <c r="O49" s="116">
        <v>15</v>
      </c>
      <c r="P49" s="116">
        <v>14</v>
      </c>
      <c r="Q49" s="116">
        <v>14</v>
      </c>
      <c r="R49" s="116">
        <v>8.44</v>
      </c>
    </row>
    <row r="50" spans="1:18" ht="20.25" customHeight="1" x14ac:dyDescent="0.25">
      <c r="A50" s="93">
        <v>2</v>
      </c>
      <c r="B50" s="94" t="s">
        <v>595</v>
      </c>
      <c r="C50" s="95" t="s">
        <v>596</v>
      </c>
      <c r="D50" s="96" t="s">
        <v>52</v>
      </c>
      <c r="E50" s="97" t="s">
        <v>494</v>
      </c>
      <c r="F50" s="98">
        <v>3.71</v>
      </c>
      <c r="G50" s="97">
        <v>90</v>
      </c>
      <c r="H50" s="98" t="s">
        <v>217</v>
      </c>
      <c r="I50" s="99" t="s">
        <v>188</v>
      </c>
      <c r="J50" s="99">
        <v>1150000</v>
      </c>
      <c r="K50" s="99"/>
      <c r="L50" s="93" t="s">
        <v>256</v>
      </c>
      <c r="M50" s="93"/>
      <c r="N50" s="97">
        <v>16</v>
      </c>
      <c r="O50" s="97">
        <v>15</v>
      </c>
      <c r="P50" s="97">
        <v>14</v>
      </c>
      <c r="Q50" s="97">
        <v>14</v>
      </c>
      <c r="R50" s="97">
        <v>8.81</v>
      </c>
    </row>
    <row r="51" spans="1:18" ht="20.25" customHeight="1" x14ac:dyDescent="0.25">
      <c r="A51" s="93">
        <v>3</v>
      </c>
      <c r="B51" s="94" t="s">
        <v>277</v>
      </c>
      <c r="C51" s="95" t="s">
        <v>43</v>
      </c>
      <c r="D51" s="96" t="s">
        <v>16</v>
      </c>
      <c r="E51" s="97" t="s">
        <v>278</v>
      </c>
      <c r="F51" s="98">
        <v>3.71</v>
      </c>
      <c r="G51" s="97">
        <v>90</v>
      </c>
      <c r="H51" s="98" t="s">
        <v>217</v>
      </c>
      <c r="I51" s="99" t="s">
        <v>188</v>
      </c>
      <c r="J51" s="99">
        <v>1150000</v>
      </c>
      <c r="K51" s="99"/>
      <c r="L51" s="93" t="s">
        <v>256</v>
      </c>
      <c r="M51" s="93"/>
      <c r="N51" s="97">
        <v>16</v>
      </c>
      <c r="O51" s="97">
        <v>15</v>
      </c>
      <c r="P51" s="97">
        <v>14</v>
      </c>
      <c r="Q51" s="97">
        <v>14</v>
      </c>
      <c r="R51" s="97">
        <v>8.84</v>
      </c>
    </row>
    <row r="52" spans="1:18" ht="20.25" customHeight="1" x14ac:dyDescent="0.25">
      <c r="A52" s="93">
        <v>4</v>
      </c>
      <c r="B52" s="119" t="s">
        <v>266</v>
      </c>
      <c r="C52" s="120" t="s">
        <v>143</v>
      </c>
      <c r="D52" s="121" t="s">
        <v>26</v>
      </c>
      <c r="E52" s="122" t="s">
        <v>267</v>
      </c>
      <c r="F52" s="123">
        <v>3.67</v>
      </c>
      <c r="G52" s="122">
        <v>90</v>
      </c>
      <c r="H52" s="123" t="s">
        <v>217</v>
      </c>
      <c r="I52" s="99" t="s">
        <v>188</v>
      </c>
      <c r="J52" s="99">
        <v>1150000</v>
      </c>
      <c r="K52" s="99"/>
      <c r="L52" s="124" t="s">
        <v>256</v>
      </c>
      <c r="M52" s="124"/>
      <c r="N52" s="122">
        <v>18</v>
      </c>
      <c r="O52" s="122">
        <v>13</v>
      </c>
      <c r="P52" s="122">
        <v>12</v>
      </c>
      <c r="Q52" s="122">
        <v>12</v>
      </c>
      <c r="R52" s="122">
        <v>8.5500000000000007</v>
      </c>
    </row>
    <row r="53" spans="1:18" ht="20.25" customHeight="1" x14ac:dyDescent="0.25">
      <c r="A53" s="93">
        <v>5</v>
      </c>
      <c r="B53" s="94" t="s">
        <v>282</v>
      </c>
      <c r="C53" s="95" t="s">
        <v>24</v>
      </c>
      <c r="D53" s="96" t="s">
        <v>15</v>
      </c>
      <c r="E53" s="97" t="s">
        <v>283</v>
      </c>
      <c r="F53" s="98">
        <v>3.71</v>
      </c>
      <c r="G53" s="97">
        <v>85</v>
      </c>
      <c r="H53" s="98" t="s">
        <v>233</v>
      </c>
      <c r="I53" s="99" t="s">
        <v>190</v>
      </c>
      <c r="J53" s="99">
        <v>1050000</v>
      </c>
      <c r="K53" s="99"/>
      <c r="L53" s="93" t="s">
        <v>256</v>
      </c>
      <c r="M53" s="93"/>
      <c r="N53" s="97">
        <v>16</v>
      </c>
      <c r="O53" s="97">
        <v>15</v>
      </c>
      <c r="P53" s="97">
        <v>14</v>
      </c>
      <c r="Q53" s="97">
        <v>14</v>
      </c>
      <c r="R53" s="97">
        <v>8.91</v>
      </c>
    </row>
    <row r="54" spans="1:18" ht="20.25" customHeight="1" x14ac:dyDescent="0.25">
      <c r="A54" s="93">
        <v>6</v>
      </c>
      <c r="B54" s="94" t="s">
        <v>597</v>
      </c>
      <c r="C54" s="95" t="s">
        <v>32</v>
      </c>
      <c r="D54" s="96" t="s">
        <v>65</v>
      </c>
      <c r="E54" s="97" t="s">
        <v>598</v>
      </c>
      <c r="F54" s="98">
        <v>3.71</v>
      </c>
      <c r="G54" s="97">
        <v>85</v>
      </c>
      <c r="H54" s="98" t="s">
        <v>233</v>
      </c>
      <c r="I54" s="99" t="s">
        <v>190</v>
      </c>
      <c r="J54" s="99">
        <v>1050000</v>
      </c>
      <c r="K54" s="99"/>
      <c r="L54" s="93" t="s">
        <v>256</v>
      </c>
      <c r="M54" s="93"/>
      <c r="N54" s="97">
        <v>16</v>
      </c>
      <c r="O54" s="97">
        <v>15</v>
      </c>
      <c r="P54" s="97">
        <v>14</v>
      </c>
      <c r="Q54" s="97">
        <v>14</v>
      </c>
      <c r="R54" s="97">
        <v>8.6999999999999993</v>
      </c>
    </row>
    <row r="55" spans="1:18" ht="20.25" customHeight="1" x14ac:dyDescent="0.25">
      <c r="A55" s="93">
        <v>7</v>
      </c>
      <c r="B55" s="94" t="s">
        <v>599</v>
      </c>
      <c r="C55" s="95" t="s">
        <v>320</v>
      </c>
      <c r="D55" s="96" t="s">
        <v>35</v>
      </c>
      <c r="E55" s="97" t="s">
        <v>600</v>
      </c>
      <c r="F55" s="98">
        <v>3.71</v>
      </c>
      <c r="G55" s="97">
        <v>85</v>
      </c>
      <c r="H55" s="98" t="s">
        <v>233</v>
      </c>
      <c r="I55" s="99" t="s">
        <v>190</v>
      </c>
      <c r="J55" s="99">
        <v>1050000</v>
      </c>
      <c r="K55" s="99"/>
      <c r="L55" s="93" t="s">
        <v>256</v>
      </c>
      <c r="M55" s="93"/>
      <c r="N55" s="97">
        <v>16</v>
      </c>
      <c r="O55" s="97">
        <v>15</v>
      </c>
      <c r="P55" s="97">
        <v>14</v>
      </c>
      <c r="Q55" s="97">
        <v>14</v>
      </c>
      <c r="R55" s="97">
        <v>8.81</v>
      </c>
    </row>
    <row r="56" spans="1:18" ht="20.25" customHeight="1" x14ac:dyDescent="0.25">
      <c r="A56" s="93">
        <v>8</v>
      </c>
      <c r="B56" s="94" t="s">
        <v>601</v>
      </c>
      <c r="C56" s="95" t="s">
        <v>442</v>
      </c>
      <c r="D56" s="96" t="s">
        <v>86</v>
      </c>
      <c r="E56" s="97" t="s">
        <v>602</v>
      </c>
      <c r="F56" s="98">
        <v>3.71</v>
      </c>
      <c r="G56" s="97">
        <v>85</v>
      </c>
      <c r="H56" s="98" t="s">
        <v>233</v>
      </c>
      <c r="I56" s="99" t="s">
        <v>190</v>
      </c>
      <c r="J56" s="99">
        <v>1050000</v>
      </c>
      <c r="K56" s="99"/>
      <c r="L56" s="93" t="s">
        <v>256</v>
      </c>
      <c r="M56" s="93"/>
      <c r="N56" s="97">
        <v>16</v>
      </c>
      <c r="O56" s="97">
        <v>14</v>
      </c>
      <c r="P56" s="97">
        <v>14</v>
      </c>
      <c r="Q56" s="97">
        <v>14</v>
      </c>
      <c r="R56" s="97">
        <v>8.9600000000000009</v>
      </c>
    </row>
    <row r="57" spans="1:18" ht="20.25" customHeight="1" x14ac:dyDescent="0.25">
      <c r="A57" s="93">
        <v>9</v>
      </c>
      <c r="B57" s="94" t="s">
        <v>603</v>
      </c>
      <c r="C57" s="95" t="s">
        <v>604</v>
      </c>
      <c r="D57" s="96" t="s">
        <v>249</v>
      </c>
      <c r="E57" s="97" t="s">
        <v>578</v>
      </c>
      <c r="F57" s="98">
        <v>3.71</v>
      </c>
      <c r="G57" s="97">
        <v>85</v>
      </c>
      <c r="H57" s="98" t="s">
        <v>233</v>
      </c>
      <c r="I57" s="99" t="s">
        <v>190</v>
      </c>
      <c r="J57" s="99">
        <v>1050000</v>
      </c>
      <c r="K57" s="99"/>
      <c r="L57" s="93" t="s">
        <v>256</v>
      </c>
      <c r="M57" s="93"/>
      <c r="N57" s="97">
        <v>16</v>
      </c>
      <c r="O57" s="97">
        <v>14</v>
      </c>
      <c r="P57" s="97">
        <v>14</v>
      </c>
      <c r="Q57" s="97">
        <v>14</v>
      </c>
      <c r="R57" s="97">
        <v>8.5399999999999991</v>
      </c>
    </row>
    <row r="58" spans="1:18" ht="20.25" customHeight="1" x14ac:dyDescent="0.25">
      <c r="A58" s="93">
        <v>10</v>
      </c>
      <c r="B58" s="94" t="s">
        <v>605</v>
      </c>
      <c r="C58" s="95" t="s">
        <v>2</v>
      </c>
      <c r="D58" s="96" t="s">
        <v>47</v>
      </c>
      <c r="E58" s="97" t="s">
        <v>606</v>
      </c>
      <c r="F58" s="98">
        <v>3.71</v>
      </c>
      <c r="G58" s="97">
        <v>85</v>
      </c>
      <c r="H58" s="98" t="s">
        <v>233</v>
      </c>
      <c r="I58" s="99" t="s">
        <v>190</v>
      </c>
      <c r="J58" s="99">
        <v>1050000</v>
      </c>
      <c r="K58" s="99"/>
      <c r="L58" s="93" t="s">
        <v>256</v>
      </c>
      <c r="M58" s="93"/>
      <c r="N58" s="97">
        <v>16</v>
      </c>
      <c r="O58" s="97">
        <v>14</v>
      </c>
      <c r="P58" s="97">
        <v>14</v>
      </c>
      <c r="Q58" s="97">
        <v>14</v>
      </c>
      <c r="R58" s="97">
        <v>8.86</v>
      </c>
    </row>
    <row r="59" spans="1:18" ht="20.25" customHeight="1" x14ac:dyDescent="0.25">
      <c r="A59" s="93">
        <v>11</v>
      </c>
      <c r="B59" s="94" t="s">
        <v>607</v>
      </c>
      <c r="C59" s="95" t="s">
        <v>2</v>
      </c>
      <c r="D59" s="96" t="s">
        <v>560</v>
      </c>
      <c r="E59" s="97" t="s">
        <v>608</v>
      </c>
      <c r="F59" s="98">
        <v>3.71</v>
      </c>
      <c r="G59" s="97">
        <v>85</v>
      </c>
      <c r="H59" s="98" t="s">
        <v>233</v>
      </c>
      <c r="I59" s="99" t="s">
        <v>190</v>
      </c>
      <c r="J59" s="99">
        <v>1050000</v>
      </c>
      <c r="K59" s="99"/>
      <c r="L59" s="93" t="s">
        <v>256</v>
      </c>
      <c r="M59" s="93"/>
      <c r="N59" s="97">
        <v>16</v>
      </c>
      <c r="O59" s="97">
        <v>14</v>
      </c>
      <c r="P59" s="97">
        <v>14</v>
      </c>
      <c r="Q59" s="97">
        <v>14</v>
      </c>
      <c r="R59" s="97">
        <v>8.5</v>
      </c>
    </row>
    <row r="60" spans="1:18" ht="20.25" customHeight="1" x14ac:dyDescent="0.25">
      <c r="A60" s="93">
        <v>12</v>
      </c>
      <c r="B60" s="94" t="s">
        <v>273</v>
      </c>
      <c r="C60" s="95" t="s">
        <v>2</v>
      </c>
      <c r="D60" s="96" t="s">
        <v>37</v>
      </c>
      <c r="E60" s="97" t="s">
        <v>274</v>
      </c>
      <c r="F60" s="98">
        <v>3.67</v>
      </c>
      <c r="G60" s="97">
        <v>85</v>
      </c>
      <c r="H60" s="98" t="s">
        <v>233</v>
      </c>
      <c r="I60" s="99" t="s">
        <v>190</v>
      </c>
      <c r="J60" s="99">
        <v>1050000</v>
      </c>
      <c r="K60" s="99"/>
      <c r="L60" s="93" t="s">
        <v>256</v>
      </c>
      <c r="M60" s="93"/>
      <c r="N60" s="97">
        <v>18</v>
      </c>
      <c r="O60" s="97">
        <v>13</v>
      </c>
      <c r="P60" s="97">
        <v>12</v>
      </c>
      <c r="Q60" s="97">
        <v>12</v>
      </c>
      <c r="R60" s="97">
        <v>8.3800000000000008</v>
      </c>
    </row>
    <row r="61" spans="1:18" ht="20.25" customHeight="1" x14ac:dyDescent="0.25">
      <c r="A61" s="93">
        <v>13</v>
      </c>
      <c r="B61" s="119" t="s">
        <v>268</v>
      </c>
      <c r="C61" s="120" t="s">
        <v>269</v>
      </c>
      <c r="D61" s="121" t="s">
        <v>59</v>
      </c>
      <c r="E61" s="122" t="s">
        <v>270</v>
      </c>
      <c r="F61" s="123">
        <v>3.67</v>
      </c>
      <c r="G61" s="122">
        <v>85</v>
      </c>
      <c r="H61" s="123" t="s">
        <v>233</v>
      </c>
      <c r="I61" s="99" t="s">
        <v>190</v>
      </c>
      <c r="J61" s="99">
        <v>1050000</v>
      </c>
      <c r="K61" s="99"/>
      <c r="L61" s="124" t="s">
        <v>256</v>
      </c>
      <c r="M61" s="124"/>
      <c r="N61" s="122">
        <v>18</v>
      </c>
      <c r="O61" s="122">
        <v>12</v>
      </c>
      <c r="P61" s="122">
        <v>12</v>
      </c>
      <c r="Q61" s="122">
        <v>12</v>
      </c>
      <c r="R61" s="122">
        <v>8.6999999999999993</v>
      </c>
    </row>
    <row r="62" spans="1:18" ht="20.25" customHeight="1" x14ac:dyDescent="0.25">
      <c r="A62" s="93">
        <v>14</v>
      </c>
      <c r="B62" s="94" t="s">
        <v>609</v>
      </c>
      <c r="C62" s="95" t="s">
        <v>610</v>
      </c>
      <c r="D62" s="96" t="s">
        <v>29</v>
      </c>
      <c r="E62" s="97" t="s">
        <v>611</v>
      </c>
      <c r="F62" s="98">
        <v>3.57</v>
      </c>
      <c r="G62" s="97">
        <v>90</v>
      </c>
      <c r="H62" s="98" t="s">
        <v>217</v>
      </c>
      <c r="I62" s="99" t="s">
        <v>190</v>
      </c>
      <c r="J62" s="99">
        <v>1050000</v>
      </c>
      <c r="K62" s="99"/>
      <c r="L62" s="93" t="s">
        <v>256</v>
      </c>
      <c r="M62" s="93"/>
      <c r="N62" s="97">
        <v>16</v>
      </c>
      <c r="O62" s="97">
        <v>15</v>
      </c>
      <c r="P62" s="97">
        <v>14</v>
      </c>
      <c r="Q62" s="97">
        <v>14</v>
      </c>
      <c r="R62" s="97">
        <v>8.3699999999999992</v>
      </c>
    </row>
    <row r="63" spans="1:18" ht="20.25" customHeight="1" x14ac:dyDescent="0.25">
      <c r="A63" s="93">
        <v>15</v>
      </c>
      <c r="B63" s="94" t="s">
        <v>260</v>
      </c>
      <c r="C63" s="95" t="s">
        <v>261</v>
      </c>
      <c r="D63" s="96" t="s">
        <v>54</v>
      </c>
      <c r="E63" s="97" t="s">
        <v>262</v>
      </c>
      <c r="F63" s="98">
        <v>3.57</v>
      </c>
      <c r="G63" s="97">
        <v>92</v>
      </c>
      <c r="H63" s="98" t="s">
        <v>217</v>
      </c>
      <c r="I63" s="99" t="s">
        <v>190</v>
      </c>
      <c r="J63" s="99">
        <v>1050000</v>
      </c>
      <c r="K63" s="99"/>
      <c r="L63" s="93" t="s">
        <v>256</v>
      </c>
      <c r="M63" s="93"/>
      <c r="N63" s="97">
        <v>16</v>
      </c>
      <c r="O63" s="97">
        <v>14</v>
      </c>
      <c r="P63" s="97">
        <v>14</v>
      </c>
      <c r="Q63" s="97">
        <v>14</v>
      </c>
      <c r="R63" s="97">
        <v>8.61</v>
      </c>
    </row>
    <row r="64" spans="1:18" ht="20.25" customHeight="1" x14ac:dyDescent="0.25">
      <c r="A64" s="93">
        <v>16</v>
      </c>
      <c r="B64" s="94" t="s">
        <v>612</v>
      </c>
      <c r="C64" s="95" t="s">
        <v>613</v>
      </c>
      <c r="D64" s="96" t="s">
        <v>346</v>
      </c>
      <c r="E64" s="97" t="s">
        <v>614</v>
      </c>
      <c r="F64" s="98">
        <v>3.57</v>
      </c>
      <c r="G64" s="97">
        <v>85</v>
      </c>
      <c r="H64" s="98" t="s">
        <v>233</v>
      </c>
      <c r="I64" s="99" t="s">
        <v>190</v>
      </c>
      <c r="J64" s="99">
        <v>1050000</v>
      </c>
      <c r="K64" s="99"/>
      <c r="L64" s="93" t="s">
        <v>256</v>
      </c>
      <c r="M64" s="93"/>
      <c r="N64" s="97">
        <v>16</v>
      </c>
      <c r="O64" s="97">
        <v>15</v>
      </c>
      <c r="P64" s="97">
        <v>14</v>
      </c>
      <c r="Q64" s="97">
        <v>14</v>
      </c>
      <c r="R64" s="97">
        <v>8.51</v>
      </c>
    </row>
    <row r="65" spans="1:18" ht="20.25" customHeight="1" x14ac:dyDescent="0.25">
      <c r="A65" s="93">
        <v>17</v>
      </c>
      <c r="B65" s="94" t="s">
        <v>615</v>
      </c>
      <c r="C65" s="95" t="s">
        <v>43</v>
      </c>
      <c r="D65" s="96" t="s">
        <v>616</v>
      </c>
      <c r="E65" s="97" t="s">
        <v>617</v>
      </c>
      <c r="F65" s="98">
        <v>3.57</v>
      </c>
      <c r="G65" s="97">
        <v>85</v>
      </c>
      <c r="H65" s="98" t="s">
        <v>233</v>
      </c>
      <c r="I65" s="99" t="s">
        <v>190</v>
      </c>
      <c r="J65" s="99">
        <v>1050000</v>
      </c>
      <c r="K65" s="99"/>
      <c r="L65" s="93" t="s">
        <v>256</v>
      </c>
      <c r="M65" s="93"/>
      <c r="N65" s="97">
        <v>16</v>
      </c>
      <c r="O65" s="97">
        <v>15</v>
      </c>
      <c r="P65" s="97">
        <v>14</v>
      </c>
      <c r="Q65" s="97">
        <v>14</v>
      </c>
      <c r="R65" s="97">
        <v>8.5</v>
      </c>
    </row>
    <row r="66" spans="1:18" ht="20.25" customHeight="1" x14ac:dyDescent="0.25">
      <c r="A66" s="93">
        <v>18</v>
      </c>
      <c r="B66" s="94" t="s">
        <v>618</v>
      </c>
      <c r="C66" s="95" t="s">
        <v>619</v>
      </c>
      <c r="D66" s="96" t="s">
        <v>13</v>
      </c>
      <c r="E66" s="97" t="s">
        <v>303</v>
      </c>
      <c r="F66" s="98">
        <v>3.57</v>
      </c>
      <c r="G66" s="97">
        <v>85</v>
      </c>
      <c r="H66" s="98" t="s">
        <v>233</v>
      </c>
      <c r="I66" s="99" t="s">
        <v>190</v>
      </c>
      <c r="J66" s="99">
        <v>1050000</v>
      </c>
      <c r="K66" s="99"/>
      <c r="L66" s="93" t="s">
        <v>256</v>
      </c>
      <c r="M66" s="93"/>
      <c r="N66" s="97">
        <v>16</v>
      </c>
      <c r="O66" s="97">
        <v>15</v>
      </c>
      <c r="P66" s="97">
        <v>14</v>
      </c>
      <c r="Q66" s="97">
        <v>14</v>
      </c>
      <c r="R66" s="97">
        <v>8.64</v>
      </c>
    </row>
    <row r="67" spans="1:18" ht="20.25" customHeight="1" x14ac:dyDescent="0.25">
      <c r="A67" s="93">
        <v>19</v>
      </c>
      <c r="B67" s="94" t="s">
        <v>279</v>
      </c>
      <c r="C67" s="95" t="s">
        <v>280</v>
      </c>
      <c r="D67" s="96" t="s">
        <v>54</v>
      </c>
      <c r="E67" s="97" t="s">
        <v>281</v>
      </c>
      <c r="F67" s="98">
        <v>3.57</v>
      </c>
      <c r="G67" s="97">
        <v>85</v>
      </c>
      <c r="H67" s="98" t="s">
        <v>233</v>
      </c>
      <c r="I67" s="99" t="s">
        <v>190</v>
      </c>
      <c r="J67" s="99">
        <v>1050000</v>
      </c>
      <c r="K67" s="99"/>
      <c r="L67" s="93" t="s">
        <v>256</v>
      </c>
      <c r="M67" s="93"/>
      <c r="N67" s="97">
        <v>16</v>
      </c>
      <c r="O67" s="97">
        <v>14</v>
      </c>
      <c r="P67" s="97">
        <v>14</v>
      </c>
      <c r="Q67" s="97">
        <v>14</v>
      </c>
      <c r="R67" s="97">
        <v>8.84</v>
      </c>
    </row>
    <row r="68" spans="1:18" ht="20.25" customHeight="1" x14ac:dyDescent="0.25">
      <c r="A68" s="93">
        <v>20</v>
      </c>
      <c r="B68" s="94" t="s">
        <v>263</v>
      </c>
      <c r="C68" s="95" t="s">
        <v>264</v>
      </c>
      <c r="D68" s="96" t="s">
        <v>34</v>
      </c>
      <c r="E68" s="97" t="s">
        <v>265</v>
      </c>
      <c r="F68" s="98">
        <v>3.53</v>
      </c>
      <c r="G68" s="97">
        <v>92</v>
      </c>
      <c r="H68" s="98" t="s">
        <v>217</v>
      </c>
      <c r="I68" s="99" t="s">
        <v>190</v>
      </c>
      <c r="J68" s="99">
        <v>1050000</v>
      </c>
      <c r="K68" s="99"/>
      <c r="L68" s="93" t="s">
        <v>256</v>
      </c>
      <c r="M68" s="93"/>
      <c r="N68" s="97"/>
      <c r="O68" s="97">
        <v>17</v>
      </c>
      <c r="P68" s="97">
        <v>17</v>
      </c>
      <c r="Q68" s="97">
        <v>17</v>
      </c>
      <c r="R68" s="97">
        <v>8.5299999999999994</v>
      </c>
    </row>
    <row r="69" spans="1:18" ht="20.25" customHeight="1" x14ac:dyDescent="0.25">
      <c r="A69" s="93">
        <v>21</v>
      </c>
      <c r="B69" s="119" t="s">
        <v>254</v>
      </c>
      <c r="C69" s="120" t="s">
        <v>56</v>
      </c>
      <c r="D69" s="121" t="s">
        <v>37</v>
      </c>
      <c r="E69" s="122" t="s">
        <v>255</v>
      </c>
      <c r="F69" s="123">
        <v>3.5</v>
      </c>
      <c r="G69" s="122">
        <v>92</v>
      </c>
      <c r="H69" s="123" t="s">
        <v>217</v>
      </c>
      <c r="I69" s="99" t="s">
        <v>190</v>
      </c>
      <c r="J69" s="99">
        <v>1050000</v>
      </c>
      <c r="K69" s="99"/>
      <c r="L69" s="124" t="s">
        <v>256</v>
      </c>
      <c r="M69" s="124"/>
      <c r="N69" s="122">
        <v>18</v>
      </c>
      <c r="O69" s="122">
        <v>12</v>
      </c>
      <c r="P69" s="122">
        <v>12</v>
      </c>
      <c r="Q69" s="122">
        <v>12</v>
      </c>
      <c r="R69" s="122">
        <v>8.3800000000000008</v>
      </c>
    </row>
    <row r="70" spans="1:18" s="25" customFormat="1" ht="24" customHeight="1" x14ac:dyDescent="0.2">
      <c r="A70" s="265" t="s">
        <v>185</v>
      </c>
      <c r="B70" s="265" t="s">
        <v>194</v>
      </c>
      <c r="C70" s="267" t="s">
        <v>195</v>
      </c>
      <c r="D70" s="268"/>
      <c r="E70" s="265" t="s">
        <v>196</v>
      </c>
      <c r="F70" s="23" t="s">
        <v>197</v>
      </c>
      <c r="G70" s="23" t="s">
        <v>197</v>
      </c>
      <c r="H70" s="23" t="s">
        <v>198</v>
      </c>
      <c r="I70" s="23" t="s">
        <v>199</v>
      </c>
      <c r="J70" s="24" t="s">
        <v>200</v>
      </c>
      <c r="K70" s="236" t="s">
        <v>201</v>
      </c>
    </row>
    <row r="71" spans="1:18" s="25" customFormat="1" ht="24" customHeight="1" x14ac:dyDescent="0.2">
      <c r="A71" s="266"/>
      <c r="B71" s="266"/>
      <c r="C71" s="269"/>
      <c r="D71" s="270"/>
      <c r="E71" s="266"/>
      <c r="F71" s="26" t="s">
        <v>202</v>
      </c>
      <c r="G71" s="26" t="s">
        <v>398</v>
      </c>
      <c r="H71" s="26" t="s">
        <v>203</v>
      </c>
      <c r="I71" s="26" t="s">
        <v>204</v>
      </c>
      <c r="J71" s="27" t="s">
        <v>205</v>
      </c>
      <c r="K71" s="237"/>
    </row>
    <row r="72" spans="1:18" ht="20.25" customHeight="1" x14ac:dyDescent="0.25">
      <c r="A72" s="93">
        <v>22</v>
      </c>
      <c r="B72" s="119" t="s">
        <v>620</v>
      </c>
      <c r="C72" s="120" t="s">
        <v>56</v>
      </c>
      <c r="D72" s="121" t="s">
        <v>38</v>
      </c>
      <c r="E72" s="122" t="s">
        <v>621</v>
      </c>
      <c r="F72" s="123">
        <v>3.5</v>
      </c>
      <c r="G72" s="122">
        <v>85</v>
      </c>
      <c r="H72" s="123" t="s">
        <v>233</v>
      </c>
      <c r="I72" s="99" t="s">
        <v>190</v>
      </c>
      <c r="J72" s="99">
        <v>1050000</v>
      </c>
      <c r="K72" s="99"/>
      <c r="L72" s="124" t="s">
        <v>256</v>
      </c>
      <c r="M72" s="124"/>
      <c r="N72" s="122">
        <v>18</v>
      </c>
      <c r="O72" s="122">
        <v>12</v>
      </c>
      <c r="P72" s="122">
        <v>12</v>
      </c>
      <c r="Q72" s="122">
        <v>12</v>
      </c>
      <c r="R72" s="122">
        <v>8.3000000000000007</v>
      </c>
    </row>
    <row r="73" spans="1:18" ht="20.25" customHeight="1" x14ac:dyDescent="0.25">
      <c r="A73" s="93">
        <v>23</v>
      </c>
      <c r="B73" s="119" t="s">
        <v>257</v>
      </c>
      <c r="C73" s="120" t="s">
        <v>258</v>
      </c>
      <c r="D73" s="121" t="s">
        <v>11</v>
      </c>
      <c r="E73" s="122" t="s">
        <v>259</v>
      </c>
      <c r="F73" s="123">
        <v>3.5</v>
      </c>
      <c r="G73" s="122">
        <v>85</v>
      </c>
      <c r="H73" s="123" t="s">
        <v>233</v>
      </c>
      <c r="I73" s="99" t="s">
        <v>190</v>
      </c>
      <c r="J73" s="99">
        <v>1050000</v>
      </c>
      <c r="K73" s="99"/>
      <c r="L73" s="124" t="s">
        <v>256</v>
      </c>
      <c r="M73" s="124"/>
      <c r="N73" s="122">
        <v>18</v>
      </c>
      <c r="O73" s="122">
        <v>12</v>
      </c>
      <c r="P73" s="122">
        <v>12</v>
      </c>
      <c r="Q73" s="122">
        <v>12</v>
      </c>
      <c r="R73" s="122">
        <v>8.7200000000000006</v>
      </c>
    </row>
    <row r="74" spans="1:18" ht="20.25" customHeight="1" x14ac:dyDescent="0.25">
      <c r="A74" s="93">
        <v>24</v>
      </c>
      <c r="B74" s="119" t="s">
        <v>284</v>
      </c>
      <c r="C74" s="120" t="s">
        <v>18</v>
      </c>
      <c r="D74" s="121" t="s">
        <v>9</v>
      </c>
      <c r="E74" s="122" t="s">
        <v>285</v>
      </c>
      <c r="F74" s="123">
        <v>3.5</v>
      </c>
      <c r="G74" s="122">
        <v>85</v>
      </c>
      <c r="H74" s="123" t="s">
        <v>233</v>
      </c>
      <c r="I74" s="99" t="s">
        <v>190</v>
      </c>
      <c r="J74" s="99">
        <v>1050000</v>
      </c>
      <c r="K74" s="99"/>
      <c r="L74" s="124" t="s">
        <v>256</v>
      </c>
      <c r="M74" s="124"/>
      <c r="N74" s="122">
        <v>18</v>
      </c>
      <c r="O74" s="122">
        <v>12</v>
      </c>
      <c r="P74" s="122">
        <v>12</v>
      </c>
      <c r="Q74" s="122">
        <v>12</v>
      </c>
      <c r="R74" s="122">
        <v>8.3800000000000008</v>
      </c>
    </row>
    <row r="75" spans="1:18" ht="20.25" customHeight="1" x14ac:dyDescent="0.25">
      <c r="A75" s="93">
        <v>25</v>
      </c>
      <c r="B75" s="119" t="s">
        <v>286</v>
      </c>
      <c r="C75" s="120" t="s">
        <v>2</v>
      </c>
      <c r="D75" s="121" t="s">
        <v>66</v>
      </c>
      <c r="E75" s="122" t="s">
        <v>250</v>
      </c>
      <c r="F75" s="123">
        <v>3.5</v>
      </c>
      <c r="G75" s="122">
        <v>85</v>
      </c>
      <c r="H75" s="123" t="s">
        <v>233</v>
      </c>
      <c r="I75" s="99" t="s">
        <v>190</v>
      </c>
      <c r="J75" s="99">
        <v>1050000</v>
      </c>
      <c r="K75" s="99"/>
      <c r="L75" s="124" t="s">
        <v>256</v>
      </c>
      <c r="M75" s="124"/>
      <c r="N75" s="122">
        <v>18</v>
      </c>
      <c r="O75" s="122">
        <v>12</v>
      </c>
      <c r="P75" s="122">
        <v>12</v>
      </c>
      <c r="Q75" s="122">
        <v>12</v>
      </c>
      <c r="R75" s="122">
        <v>8.42</v>
      </c>
    </row>
    <row r="76" spans="1:18" ht="20.25" customHeight="1" x14ac:dyDescent="0.25">
      <c r="A76" s="93">
        <v>26</v>
      </c>
      <c r="B76" s="119" t="s">
        <v>271</v>
      </c>
      <c r="C76" s="120" t="s">
        <v>140</v>
      </c>
      <c r="D76" s="121" t="s">
        <v>8</v>
      </c>
      <c r="E76" s="122" t="s">
        <v>272</v>
      </c>
      <c r="F76" s="123">
        <v>3.5</v>
      </c>
      <c r="G76" s="122">
        <v>85</v>
      </c>
      <c r="H76" s="123" t="s">
        <v>233</v>
      </c>
      <c r="I76" s="99" t="s">
        <v>190</v>
      </c>
      <c r="J76" s="99">
        <v>1050000</v>
      </c>
      <c r="K76" s="99"/>
      <c r="L76" s="124" t="s">
        <v>256</v>
      </c>
      <c r="M76" s="124"/>
      <c r="N76" s="122">
        <v>18</v>
      </c>
      <c r="O76" s="122">
        <v>12</v>
      </c>
      <c r="P76" s="122">
        <v>12</v>
      </c>
      <c r="Q76" s="122">
        <v>12</v>
      </c>
      <c r="R76" s="122">
        <v>8.4700000000000006</v>
      </c>
    </row>
    <row r="77" spans="1:18" ht="20.25" customHeight="1" x14ac:dyDescent="0.25">
      <c r="A77" s="93">
        <v>27</v>
      </c>
      <c r="B77" s="119" t="s">
        <v>275</v>
      </c>
      <c r="C77" s="120" t="s">
        <v>2</v>
      </c>
      <c r="D77" s="121" t="s">
        <v>14</v>
      </c>
      <c r="E77" s="122" t="s">
        <v>276</v>
      </c>
      <c r="F77" s="123">
        <v>3.5</v>
      </c>
      <c r="G77" s="122">
        <v>85</v>
      </c>
      <c r="H77" s="123" t="s">
        <v>233</v>
      </c>
      <c r="I77" s="99" t="s">
        <v>190</v>
      </c>
      <c r="J77" s="99">
        <v>1050000</v>
      </c>
      <c r="K77" s="99"/>
      <c r="L77" s="124" t="s">
        <v>256</v>
      </c>
      <c r="M77" s="124"/>
      <c r="N77" s="122">
        <v>18</v>
      </c>
      <c r="O77" s="122">
        <v>12</v>
      </c>
      <c r="P77" s="122">
        <v>12</v>
      </c>
      <c r="Q77" s="122">
        <v>12</v>
      </c>
      <c r="R77" s="122">
        <v>8.5500000000000007</v>
      </c>
    </row>
    <row r="78" spans="1:18" ht="20.25" customHeight="1" x14ac:dyDescent="0.25">
      <c r="A78" s="271" t="s">
        <v>206</v>
      </c>
      <c r="B78" s="272"/>
      <c r="C78" s="272"/>
      <c r="D78" s="272"/>
      <c r="E78" s="272"/>
      <c r="F78" s="272"/>
      <c r="G78" s="272"/>
      <c r="H78" s="272"/>
      <c r="I78" s="273"/>
      <c r="J78" s="107">
        <f>SUM(J49:J77)</f>
        <v>28750000</v>
      </c>
      <c r="K78" s="108"/>
      <c r="L78" s="109"/>
      <c r="M78" s="93"/>
      <c r="N78" s="97"/>
      <c r="O78" s="97"/>
      <c r="P78" s="97"/>
      <c r="Q78" s="97"/>
      <c r="R78" s="97"/>
    </row>
    <row r="79" spans="1:18" ht="18.75" customHeight="1" x14ac:dyDescent="0.25">
      <c r="A79" s="262" t="s">
        <v>1054</v>
      </c>
      <c r="B79" s="262"/>
      <c r="C79" s="262"/>
      <c r="D79" s="262"/>
      <c r="E79" s="262"/>
      <c r="F79" s="262"/>
      <c r="G79" s="262"/>
      <c r="H79" s="262"/>
      <c r="I79" s="262"/>
      <c r="J79" s="262"/>
      <c r="K79" s="262"/>
      <c r="L79" s="7"/>
      <c r="M79" s="7"/>
      <c r="N79" s="7"/>
      <c r="O79" s="7"/>
      <c r="P79" s="2"/>
      <c r="Q79" s="2"/>
    </row>
    <row r="80" spans="1:18" s="12" customFormat="1" x14ac:dyDescent="0.25">
      <c r="A80" s="16"/>
      <c r="B80" s="49"/>
      <c r="C80" s="16"/>
      <c r="D80" s="16"/>
      <c r="E80" s="16"/>
      <c r="F80" s="16"/>
      <c r="G80" s="16"/>
      <c r="H80" s="16"/>
      <c r="I80" s="16"/>
      <c r="J80" s="16"/>
    </row>
    <row r="81" spans="1:13" s="12" customFormat="1" x14ac:dyDescent="0.25">
      <c r="A81" s="261" t="s">
        <v>207</v>
      </c>
      <c r="B81" s="261"/>
      <c r="C81" s="261"/>
      <c r="D81" s="261" t="s">
        <v>399</v>
      </c>
      <c r="E81" s="261"/>
      <c r="F81" s="261"/>
      <c r="G81" s="261"/>
      <c r="H81" s="261"/>
      <c r="I81" s="261" t="s">
        <v>208</v>
      </c>
      <c r="J81" s="261"/>
      <c r="K81" s="261"/>
    </row>
    <row r="82" spans="1:13" s="12" customFormat="1" ht="18.75" x14ac:dyDescent="0.3">
      <c r="A82" s="31"/>
      <c r="B82" s="51"/>
      <c r="C82" s="31"/>
      <c r="D82" s="261" t="s">
        <v>400</v>
      </c>
      <c r="E82" s="261"/>
      <c r="F82" s="261"/>
      <c r="G82" s="261"/>
      <c r="H82" s="261"/>
      <c r="I82" s="260" t="s">
        <v>209</v>
      </c>
      <c r="J82" s="260"/>
      <c r="K82" s="260"/>
    </row>
    <row r="83" spans="1:13" s="12" customFormat="1" ht="34.5" customHeight="1" x14ac:dyDescent="0.25">
      <c r="B83" s="51"/>
      <c r="D83" s="12" t="s">
        <v>210</v>
      </c>
      <c r="M83" s="12">
        <v>1</v>
      </c>
    </row>
    <row r="84" spans="1:13" s="12" customFormat="1" x14ac:dyDescent="0.25">
      <c r="B84" s="51"/>
    </row>
    <row r="85" spans="1:13" s="12" customFormat="1" ht="17.25" customHeight="1" x14ac:dyDescent="0.25">
      <c r="A85" s="260" t="s">
        <v>211</v>
      </c>
      <c r="B85" s="260"/>
      <c r="C85" s="260"/>
      <c r="D85" s="260" t="s">
        <v>212</v>
      </c>
      <c r="E85" s="260"/>
      <c r="F85" s="260"/>
      <c r="G85" s="260"/>
      <c r="H85" s="260"/>
      <c r="I85" s="260" t="s">
        <v>213</v>
      </c>
      <c r="J85" s="260"/>
      <c r="K85" s="260"/>
    </row>
    <row r="86" spans="1:13" s="12" customFormat="1" ht="12.75" customHeight="1" x14ac:dyDescent="0.25">
      <c r="A86" s="41"/>
      <c r="B86" s="41"/>
      <c r="C86" s="41"/>
      <c r="D86" s="41"/>
      <c r="E86" s="41"/>
      <c r="F86" s="41"/>
      <c r="G86" s="41"/>
      <c r="H86" s="41"/>
      <c r="I86" s="41"/>
      <c r="J86" s="41"/>
      <c r="K86" s="41"/>
    </row>
    <row r="87" spans="1:13" s="12" customFormat="1" ht="12.75" customHeight="1" x14ac:dyDescent="0.25">
      <c r="A87" s="72"/>
      <c r="B87" s="72"/>
      <c r="C87" s="72"/>
      <c r="D87" s="72"/>
      <c r="E87" s="72"/>
      <c r="F87" s="72"/>
      <c r="G87" s="72"/>
      <c r="H87" s="72"/>
      <c r="I87" s="72"/>
      <c r="J87" s="72"/>
      <c r="K87" s="72"/>
    </row>
    <row r="88" spans="1:13" s="12" customFormat="1" ht="12.75" customHeight="1" x14ac:dyDescent="0.25">
      <c r="A88" s="72"/>
      <c r="B88" s="72"/>
      <c r="C88" s="72"/>
      <c r="D88" s="72"/>
      <c r="E88" s="72"/>
      <c r="F88" s="72"/>
      <c r="G88" s="72"/>
      <c r="H88" s="72"/>
      <c r="I88" s="72"/>
      <c r="J88" s="72"/>
      <c r="K88" s="72"/>
    </row>
    <row r="89" spans="1:13" s="12" customFormat="1" ht="12.75" customHeight="1" x14ac:dyDescent="0.25">
      <c r="A89" s="72"/>
      <c r="B89" s="72"/>
      <c r="C89" s="72"/>
      <c r="D89" s="72"/>
      <c r="E89" s="72"/>
      <c r="F89" s="72"/>
      <c r="G89" s="72"/>
      <c r="H89" s="72"/>
      <c r="I89" s="72"/>
      <c r="J89" s="72"/>
      <c r="K89" s="72"/>
    </row>
    <row r="90" spans="1:13" s="12" customFormat="1" ht="12.75" customHeight="1" x14ac:dyDescent="0.25">
      <c r="A90" s="72"/>
      <c r="B90" s="72"/>
      <c r="C90" s="72"/>
      <c r="D90" s="72"/>
      <c r="E90" s="72"/>
      <c r="F90" s="72"/>
      <c r="G90" s="72"/>
      <c r="H90" s="72"/>
      <c r="I90" s="72"/>
      <c r="J90" s="72"/>
      <c r="K90" s="72"/>
    </row>
    <row r="91" spans="1:13" s="12" customFormat="1" ht="12.75" customHeight="1" x14ac:dyDescent="0.25">
      <c r="A91" s="72"/>
      <c r="B91" s="72"/>
      <c r="C91" s="72"/>
      <c r="D91" s="72"/>
      <c r="E91" s="72"/>
      <c r="F91" s="72"/>
      <c r="G91" s="72"/>
      <c r="H91" s="72"/>
      <c r="I91" s="72"/>
      <c r="J91" s="72"/>
      <c r="K91" s="72"/>
    </row>
    <row r="92" spans="1:13" s="12" customFormat="1" ht="12.75" customHeight="1" x14ac:dyDescent="0.25">
      <c r="A92" s="72"/>
      <c r="B92" s="72"/>
      <c r="C92" s="72"/>
      <c r="D92" s="72"/>
      <c r="E92" s="72"/>
      <c r="F92" s="72"/>
      <c r="G92" s="72"/>
      <c r="H92" s="72"/>
      <c r="I92" s="72"/>
      <c r="J92" s="72"/>
      <c r="K92" s="72"/>
    </row>
    <row r="93" spans="1:13" s="12" customFormat="1" ht="12.75" customHeight="1" x14ac:dyDescent="0.25">
      <c r="A93" s="72"/>
      <c r="B93" s="72"/>
      <c r="C93" s="72"/>
      <c r="D93" s="72"/>
      <c r="E93" s="72"/>
      <c r="F93" s="72"/>
      <c r="G93" s="72"/>
      <c r="H93" s="72"/>
      <c r="I93" s="72"/>
      <c r="J93" s="72"/>
      <c r="K93" s="72"/>
    </row>
    <row r="94" spans="1:13" s="12" customFormat="1" ht="12.75" customHeight="1" x14ac:dyDescent="0.25">
      <c r="A94" s="72"/>
      <c r="B94" s="72"/>
      <c r="C94" s="72"/>
      <c r="D94" s="72"/>
      <c r="E94" s="72"/>
      <c r="F94" s="72"/>
      <c r="G94" s="72"/>
      <c r="H94" s="72"/>
      <c r="I94" s="72"/>
      <c r="J94" s="72"/>
      <c r="K94" s="72"/>
    </row>
    <row r="95" spans="1:13" s="12" customFormat="1" ht="12.75" customHeight="1" x14ac:dyDescent="0.25">
      <c r="A95" s="72"/>
      <c r="B95" s="72"/>
      <c r="C95" s="72"/>
      <c r="D95" s="72"/>
      <c r="E95" s="72"/>
      <c r="F95" s="72"/>
      <c r="G95" s="72"/>
      <c r="H95" s="72"/>
      <c r="I95" s="72"/>
      <c r="J95" s="72"/>
      <c r="K95" s="72"/>
    </row>
    <row r="96" spans="1:13" s="12" customFormat="1" ht="12.75" customHeight="1" x14ac:dyDescent="0.25">
      <c r="A96" s="72"/>
      <c r="B96" s="72"/>
      <c r="C96" s="72"/>
      <c r="D96" s="72"/>
      <c r="E96" s="72"/>
      <c r="F96" s="72"/>
      <c r="G96" s="72"/>
      <c r="H96" s="72"/>
      <c r="I96" s="72"/>
      <c r="J96" s="72"/>
      <c r="K96" s="72"/>
    </row>
    <row r="97" spans="1:11" s="12" customFormat="1" ht="12.75" customHeight="1" x14ac:dyDescent="0.25">
      <c r="A97" s="72"/>
      <c r="B97" s="72"/>
      <c r="C97" s="72"/>
      <c r="D97" s="72"/>
      <c r="E97" s="72"/>
      <c r="F97" s="72"/>
      <c r="G97" s="72"/>
      <c r="H97" s="72"/>
      <c r="I97" s="72"/>
      <c r="J97" s="72"/>
      <c r="K97" s="72"/>
    </row>
    <row r="98" spans="1:11" s="12" customFormat="1" ht="12.75" customHeight="1" x14ac:dyDescent="0.25">
      <c r="A98" s="72"/>
      <c r="B98" s="72"/>
      <c r="C98" s="72"/>
      <c r="D98" s="72"/>
      <c r="E98" s="72"/>
      <c r="F98" s="72"/>
      <c r="G98" s="72"/>
      <c r="H98" s="72"/>
      <c r="I98" s="72"/>
      <c r="J98" s="72"/>
      <c r="K98" s="72"/>
    </row>
    <row r="99" spans="1:11" s="12" customFormat="1" ht="12.75" customHeight="1" x14ac:dyDescent="0.25">
      <c r="A99" s="72"/>
      <c r="B99" s="72"/>
      <c r="C99" s="72"/>
      <c r="D99" s="72"/>
      <c r="E99" s="72"/>
      <c r="F99" s="72"/>
      <c r="G99" s="72"/>
      <c r="H99" s="72"/>
      <c r="I99" s="72"/>
      <c r="J99" s="72"/>
      <c r="K99" s="72"/>
    </row>
    <row r="100" spans="1:11" s="12" customFormat="1" ht="12.75" customHeight="1" x14ac:dyDescent="0.25">
      <c r="A100" s="72"/>
      <c r="B100" s="72"/>
      <c r="C100" s="72"/>
      <c r="D100" s="72"/>
      <c r="E100" s="72"/>
      <c r="F100" s="72"/>
      <c r="G100" s="72"/>
      <c r="H100" s="72"/>
      <c r="I100" s="72"/>
      <c r="J100" s="72"/>
      <c r="K100" s="72"/>
    </row>
    <row r="101" spans="1:11" s="12" customFormat="1" ht="12.75" customHeight="1" x14ac:dyDescent="0.25">
      <c r="A101" s="72"/>
      <c r="B101" s="72"/>
      <c r="C101" s="72"/>
      <c r="D101" s="72"/>
      <c r="E101" s="72"/>
      <c r="F101" s="72"/>
      <c r="G101" s="72"/>
      <c r="H101" s="72"/>
      <c r="I101" s="72"/>
      <c r="J101" s="72"/>
      <c r="K101" s="72"/>
    </row>
    <row r="102" spans="1:11" s="12" customFormat="1" ht="12.75" customHeight="1" x14ac:dyDescent="0.25">
      <c r="A102" s="72"/>
      <c r="B102" s="72"/>
      <c r="C102" s="72"/>
      <c r="D102" s="72"/>
      <c r="E102" s="72"/>
      <c r="F102" s="72"/>
      <c r="G102" s="72"/>
      <c r="H102" s="72"/>
      <c r="I102" s="72"/>
      <c r="J102" s="72"/>
      <c r="K102" s="72"/>
    </row>
    <row r="103" spans="1:11" s="12" customFormat="1" ht="12.75" customHeight="1" x14ac:dyDescent="0.25">
      <c r="A103" s="72"/>
      <c r="B103" s="72"/>
      <c r="C103" s="72"/>
      <c r="D103" s="72"/>
      <c r="E103" s="72"/>
      <c r="F103" s="72"/>
      <c r="G103" s="72"/>
      <c r="H103" s="72"/>
      <c r="I103" s="72"/>
      <c r="J103" s="72"/>
      <c r="K103" s="72"/>
    </row>
    <row r="104" spans="1:11" s="12" customFormat="1" ht="12.75" customHeight="1" x14ac:dyDescent="0.25">
      <c r="A104" s="72"/>
      <c r="B104" s="72"/>
      <c r="C104" s="72"/>
      <c r="D104" s="72"/>
      <c r="E104" s="72"/>
      <c r="F104" s="72"/>
      <c r="G104" s="72"/>
      <c r="H104" s="72"/>
      <c r="I104" s="72"/>
      <c r="J104" s="72"/>
      <c r="K104" s="72"/>
    </row>
    <row r="105" spans="1:11" s="12" customFormat="1" ht="12.75" customHeight="1" x14ac:dyDescent="0.25">
      <c r="A105" s="72"/>
      <c r="B105" s="72"/>
      <c r="C105" s="72"/>
      <c r="D105" s="72"/>
      <c r="E105" s="72"/>
      <c r="F105" s="72"/>
      <c r="G105" s="72"/>
      <c r="H105" s="72"/>
      <c r="I105" s="72"/>
      <c r="J105" s="72"/>
      <c r="K105" s="72"/>
    </row>
    <row r="106" spans="1:11" s="12" customFormat="1" ht="12.75" customHeight="1" x14ac:dyDescent="0.25">
      <c r="A106" s="72"/>
      <c r="B106" s="72"/>
      <c r="C106" s="72"/>
      <c r="D106" s="72"/>
      <c r="E106" s="72"/>
      <c r="F106" s="72"/>
      <c r="G106" s="72"/>
      <c r="H106" s="72"/>
      <c r="I106" s="72"/>
      <c r="J106" s="72"/>
      <c r="K106" s="72"/>
    </row>
    <row r="107" spans="1:11" customFormat="1" ht="21.75" customHeight="1" x14ac:dyDescent="0.3">
      <c r="A107" s="263" t="s">
        <v>191</v>
      </c>
      <c r="B107" s="263"/>
      <c r="C107" s="263"/>
      <c r="D107" s="263"/>
      <c r="E107" s="42"/>
      <c r="F107" s="14"/>
      <c r="I107" s="15"/>
    </row>
    <row r="108" spans="1:11" customFormat="1" ht="21.75" customHeight="1" x14ac:dyDescent="0.3">
      <c r="A108" s="260" t="s">
        <v>192</v>
      </c>
      <c r="B108" s="260"/>
      <c r="C108" s="260"/>
      <c r="D108" s="260"/>
      <c r="E108" s="41"/>
      <c r="F108" s="14"/>
      <c r="I108" s="15"/>
    </row>
    <row r="109" spans="1:11" customFormat="1" ht="6" customHeight="1" x14ac:dyDescent="0.3">
      <c r="A109" s="41"/>
      <c r="B109" s="49"/>
      <c r="C109" s="41"/>
      <c r="D109" s="41"/>
      <c r="E109" s="41"/>
      <c r="F109" s="14"/>
      <c r="I109" s="15"/>
    </row>
    <row r="110" spans="1:11" customFormat="1" ht="17.25" customHeight="1" x14ac:dyDescent="0.25">
      <c r="A110" s="260" t="s">
        <v>193</v>
      </c>
      <c r="B110" s="260"/>
      <c r="C110" s="260"/>
      <c r="D110" s="260"/>
      <c r="E110" s="260"/>
      <c r="F110" s="260"/>
      <c r="G110" s="260"/>
      <c r="H110" s="260"/>
      <c r="I110" s="260"/>
      <c r="J110" s="260"/>
    </row>
    <row r="111" spans="1:11" customFormat="1" ht="17.25" customHeight="1" x14ac:dyDescent="0.25">
      <c r="A111" s="260" t="s">
        <v>771</v>
      </c>
      <c r="B111" s="260"/>
      <c r="C111" s="260"/>
      <c r="D111" s="260"/>
      <c r="E111" s="260"/>
      <c r="F111" s="260"/>
      <c r="G111" s="260"/>
      <c r="H111" s="260"/>
      <c r="I111" s="260"/>
      <c r="J111" s="260"/>
    </row>
    <row r="112" spans="1:11" s="35" customFormat="1" ht="14.25" customHeight="1" x14ac:dyDescent="0.25">
      <c r="A112" s="264" t="s">
        <v>1057</v>
      </c>
      <c r="B112" s="264"/>
      <c r="C112" s="264"/>
      <c r="D112" s="264"/>
      <c r="E112" s="264"/>
      <c r="F112" s="264"/>
      <c r="G112" s="264"/>
      <c r="H112" s="264"/>
      <c r="I112" s="264"/>
      <c r="J112" s="264"/>
    </row>
    <row r="113" spans="1:18" customFormat="1" ht="10.5" customHeight="1" x14ac:dyDescent="0.25">
      <c r="A113" s="17"/>
      <c r="B113" s="50"/>
      <c r="C113" s="19"/>
      <c r="D113" s="20"/>
      <c r="E113" s="17"/>
      <c r="F113" s="21"/>
      <c r="G113" s="17"/>
      <c r="H113" s="19"/>
      <c r="I113" s="22"/>
    </row>
    <row r="114" spans="1:18" s="25" customFormat="1" ht="20.25" customHeight="1" x14ac:dyDescent="0.2">
      <c r="A114" s="265" t="s">
        <v>185</v>
      </c>
      <c r="B114" s="265" t="s">
        <v>194</v>
      </c>
      <c r="C114" s="267" t="s">
        <v>195</v>
      </c>
      <c r="D114" s="268"/>
      <c r="E114" s="265" t="s">
        <v>196</v>
      </c>
      <c r="F114" s="23" t="s">
        <v>197</v>
      </c>
      <c r="G114" s="23" t="s">
        <v>197</v>
      </c>
      <c r="H114" s="23" t="s">
        <v>198</v>
      </c>
      <c r="I114" s="23" t="s">
        <v>199</v>
      </c>
      <c r="J114" s="24" t="s">
        <v>200</v>
      </c>
      <c r="K114" s="43" t="s">
        <v>201</v>
      </c>
    </row>
    <row r="115" spans="1:18" s="25" customFormat="1" ht="20.25" customHeight="1" x14ac:dyDescent="0.2">
      <c r="A115" s="266"/>
      <c r="B115" s="266"/>
      <c r="C115" s="269"/>
      <c r="D115" s="270"/>
      <c r="E115" s="266"/>
      <c r="F115" s="26" t="s">
        <v>202</v>
      </c>
      <c r="G115" s="26" t="s">
        <v>398</v>
      </c>
      <c r="H115" s="26" t="s">
        <v>203</v>
      </c>
      <c r="I115" s="26" t="s">
        <v>204</v>
      </c>
      <c r="J115" s="27" t="s">
        <v>205</v>
      </c>
      <c r="K115" s="44"/>
    </row>
    <row r="116" spans="1:18" ht="18" customHeight="1" x14ac:dyDescent="0.25">
      <c r="A116" s="93">
        <v>1</v>
      </c>
      <c r="B116" s="94" t="s">
        <v>622</v>
      </c>
      <c r="C116" s="95" t="s">
        <v>18</v>
      </c>
      <c r="D116" s="96" t="s">
        <v>5</v>
      </c>
      <c r="E116" s="97" t="s">
        <v>623</v>
      </c>
      <c r="F116" s="98">
        <v>4</v>
      </c>
      <c r="G116" s="97">
        <v>91</v>
      </c>
      <c r="H116" s="98" t="s">
        <v>217</v>
      </c>
      <c r="I116" s="99" t="s">
        <v>188</v>
      </c>
      <c r="J116" s="99">
        <v>1150000</v>
      </c>
      <c r="K116" s="99"/>
      <c r="L116" s="93" t="s">
        <v>287</v>
      </c>
      <c r="M116" s="93"/>
      <c r="N116" s="97"/>
      <c r="O116" s="97">
        <v>17</v>
      </c>
      <c r="P116" s="97">
        <v>16</v>
      </c>
      <c r="Q116" s="97">
        <v>16</v>
      </c>
      <c r="R116" s="97">
        <v>8.94</v>
      </c>
    </row>
    <row r="117" spans="1:18" ht="18" customHeight="1" x14ac:dyDescent="0.25">
      <c r="A117" s="93">
        <v>2</v>
      </c>
      <c r="B117" s="94" t="s">
        <v>624</v>
      </c>
      <c r="C117" s="95" t="s">
        <v>625</v>
      </c>
      <c r="D117" s="96" t="s">
        <v>59</v>
      </c>
      <c r="E117" s="97" t="s">
        <v>626</v>
      </c>
      <c r="F117" s="98">
        <v>3.71</v>
      </c>
      <c r="G117" s="97">
        <v>91</v>
      </c>
      <c r="H117" s="98" t="s">
        <v>217</v>
      </c>
      <c r="I117" s="99" t="s">
        <v>188</v>
      </c>
      <c r="J117" s="99">
        <v>1150000</v>
      </c>
      <c r="K117" s="99"/>
      <c r="L117" s="93" t="s">
        <v>287</v>
      </c>
      <c r="M117" s="93"/>
      <c r="N117" s="97">
        <v>16</v>
      </c>
      <c r="O117" s="97">
        <v>14</v>
      </c>
      <c r="P117" s="97">
        <v>14</v>
      </c>
      <c r="Q117" s="97">
        <v>14</v>
      </c>
      <c r="R117" s="97">
        <v>8.7899999999999991</v>
      </c>
    </row>
    <row r="118" spans="1:18" ht="18" customHeight="1" x14ac:dyDescent="0.25">
      <c r="A118" s="93">
        <v>3</v>
      </c>
      <c r="B118" s="94" t="s">
        <v>627</v>
      </c>
      <c r="C118" s="95" t="s">
        <v>628</v>
      </c>
      <c r="D118" s="96" t="s">
        <v>44</v>
      </c>
      <c r="E118" s="97" t="s">
        <v>629</v>
      </c>
      <c r="F118" s="98">
        <v>3.63</v>
      </c>
      <c r="G118" s="97">
        <v>91</v>
      </c>
      <c r="H118" s="98" t="s">
        <v>217</v>
      </c>
      <c r="I118" s="99" t="s">
        <v>188</v>
      </c>
      <c r="J118" s="99">
        <v>1150000</v>
      </c>
      <c r="K118" s="99"/>
      <c r="L118" s="93" t="s">
        <v>287</v>
      </c>
      <c r="M118" s="93"/>
      <c r="N118" s="97"/>
      <c r="O118" s="97">
        <v>17</v>
      </c>
      <c r="P118" s="97">
        <v>16</v>
      </c>
      <c r="Q118" s="97">
        <v>16</v>
      </c>
      <c r="R118" s="97">
        <v>8.56</v>
      </c>
    </row>
    <row r="119" spans="1:18" ht="18" customHeight="1" x14ac:dyDescent="0.25">
      <c r="A119" s="93">
        <v>4</v>
      </c>
      <c r="B119" s="94" t="s">
        <v>291</v>
      </c>
      <c r="C119" s="95" t="s">
        <v>292</v>
      </c>
      <c r="D119" s="96" t="s">
        <v>44</v>
      </c>
      <c r="E119" s="97" t="s">
        <v>293</v>
      </c>
      <c r="F119" s="98">
        <v>3.63</v>
      </c>
      <c r="G119" s="97">
        <v>93</v>
      </c>
      <c r="H119" s="98" t="s">
        <v>217</v>
      </c>
      <c r="I119" s="99" t="s">
        <v>188</v>
      </c>
      <c r="J119" s="99">
        <v>1150000</v>
      </c>
      <c r="K119" s="99"/>
      <c r="L119" s="93" t="s">
        <v>287</v>
      </c>
      <c r="M119" s="93"/>
      <c r="N119" s="97"/>
      <c r="O119" s="97">
        <v>17</v>
      </c>
      <c r="P119" s="97">
        <v>16</v>
      </c>
      <c r="Q119" s="97">
        <v>16</v>
      </c>
      <c r="R119" s="97">
        <v>8.48</v>
      </c>
    </row>
    <row r="120" spans="1:18" ht="18" customHeight="1" x14ac:dyDescent="0.25">
      <c r="A120" s="93">
        <v>5</v>
      </c>
      <c r="B120" s="94" t="s">
        <v>288</v>
      </c>
      <c r="C120" s="95" t="s">
        <v>289</v>
      </c>
      <c r="D120" s="96" t="s">
        <v>44</v>
      </c>
      <c r="E120" s="97" t="s">
        <v>290</v>
      </c>
      <c r="F120" s="98">
        <v>3.71</v>
      </c>
      <c r="G120" s="97">
        <v>88</v>
      </c>
      <c r="H120" s="98" t="s">
        <v>233</v>
      </c>
      <c r="I120" s="99" t="s">
        <v>190</v>
      </c>
      <c r="J120" s="99">
        <v>1050000</v>
      </c>
      <c r="K120" s="99"/>
      <c r="L120" s="93" t="s">
        <v>287</v>
      </c>
      <c r="M120" s="93"/>
      <c r="N120" s="97">
        <v>16</v>
      </c>
      <c r="O120" s="97">
        <v>15</v>
      </c>
      <c r="P120" s="97">
        <v>14</v>
      </c>
      <c r="Q120" s="97">
        <v>14</v>
      </c>
      <c r="R120" s="97">
        <v>8.6</v>
      </c>
    </row>
    <row r="121" spans="1:18" ht="18" customHeight="1" x14ac:dyDescent="0.25">
      <c r="A121" s="93">
        <v>6</v>
      </c>
      <c r="B121" s="94" t="s">
        <v>630</v>
      </c>
      <c r="C121" s="95" t="s">
        <v>24</v>
      </c>
      <c r="D121" s="96" t="s">
        <v>59</v>
      </c>
      <c r="E121" s="97" t="s">
        <v>409</v>
      </c>
      <c r="F121" s="98">
        <v>3.71</v>
      </c>
      <c r="G121" s="97">
        <v>88</v>
      </c>
      <c r="H121" s="98" t="s">
        <v>233</v>
      </c>
      <c r="I121" s="99" t="s">
        <v>190</v>
      </c>
      <c r="J121" s="99">
        <v>1050000</v>
      </c>
      <c r="K121" s="99"/>
      <c r="L121" s="93" t="s">
        <v>287</v>
      </c>
      <c r="M121" s="93"/>
      <c r="N121" s="97">
        <v>16</v>
      </c>
      <c r="O121" s="97">
        <v>15</v>
      </c>
      <c r="P121" s="97">
        <v>14</v>
      </c>
      <c r="Q121" s="97">
        <v>14</v>
      </c>
      <c r="R121" s="97">
        <v>8.39</v>
      </c>
    </row>
    <row r="122" spans="1:18" ht="18" customHeight="1" x14ac:dyDescent="0.25">
      <c r="A122" s="93">
        <v>7</v>
      </c>
      <c r="B122" s="94" t="s">
        <v>631</v>
      </c>
      <c r="C122" s="95" t="s">
        <v>632</v>
      </c>
      <c r="D122" s="96" t="s">
        <v>3</v>
      </c>
      <c r="E122" s="97" t="s">
        <v>633</v>
      </c>
      <c r="F122" s="98">
        <v>3.63</v>
      </c>
      <c r="G122" s="97">
        <v>88</v>
      </c>
      <c r="H122" s="98" t="s">
        <v>233</v>
      </c>
      <c r="I122" s="99" t="s">
        <v>190</v>
      </c>
      <c r="J122" s="99">
        <v>1050000</v>
      </c>
      <c r="K122" s="99"/>
      <c r="L122" s="93" t="s">
        <v>287</v>
      </c>
      <c r="M122" s="93"/>
      <c r="N122" s="97"/>
      <c r="O122" s="97">
        <v>17</v>
      </c>
      <c r="P122" s="97">
        <v>16</v>
      </c>
      <c r="Q122" s="97">
        <v>16</v>
      </c>
      <c r="R122" s="97">
        <v>8.6999999999999993</v>
      </c>
    </row>
    <row r="123" spans="1:18" ht="18" customHeight="1" x14ac:dyDescent="0.25">
      <c r="A123" s="93">
        <v>8</v>
      </c>
      <c r="B123" s="94" t="s">
        <v>634</v>
      </c>
      <c r="C123" s="95" t="s">
        <v>103</v>
      </c>
      <c r="D123" s="96" t="s">
        <v>635</v>
      </c>
      <c r="E123" s="97" t="s">
        <v>636</v>
      </c>
      <c r="F123" s="98">
        <v>3.5</v>
      </c>
      <c r="G123" s="97">
        <v>93</v>
      </c>
      <c r="H123" s="98" t="s">
        <v>217</v>
      </c>
      <c r="I123" s="99" t="s">
        <v>190</v>
      </c>
      <c r="J123" s="99">
        <v>1050000</v>
      </c>
      <c r="K123" s="99"/>
      <c r="L123" s="93" t="s">
        <v>287</v>
      </c>
      <c r="M123" s="93"/>
      <c r="N123" s="97"/>
      <c r="O123" s="97">
        <v>17</v>
      </c>
      <c r="P123" s="97">
        <v>16</v>
      </c>
      <c r="Q123" s="97">
        <v>16</v>
      </c>
      <c r="R123" s="97">
        <v>8.36</v>
      </c>
    </row>
    <row r="124" spans="1:18" ht="18" customHeight="1" x14ac:dyDescent="0.25">
      <c r="A124" s="93">
        <v>9</v>
      </c>
      <c r="B124" s="94" t="s">
        <v>637</v>
      </c>
      <c r="C124" s="95" t="s">
        <v>425</v>
      </c>
      <c r="D124" s="96" t="s">
        <v>15</v>
      </c>
      <c r="E124" s="97" t="s">
        <v>638</v>
      </c>
      <c r="F124" s="98">
        <v>3.5</v>
      </c>
      <c r="G124" s="97">
        <v>88</v>
      </c>
      <c r="H124" s="98" t="s">
        <v>233</v>
      </c>
      <c r="I124" s="99" t="s">
        <v>190</v>
      </c>
      <c r="J124" s="99">
        <v>1050000</v>
      </c>
      <c r="K124" s="99"/>
      <c r="L124" s="93" t="s">
        <v>287</v>
      </c>
      <c r="M124" s="93"/>
      <c r="N124" s="97"/>
      <c r="O124" s="97">
        <v>17</v>
      </c>
      <c r="P124" s="97">
        <v>16</v>
      </c>
      <c r="Q124" s="97">
        <v>16</v>
      </c>
      <c r="R124" s="97">
        <v>8.33</v>
      </c>
    </row>
    <row r="125" spans="1:18" ht="18" customHeight="1" x14ac:dyDescent="0.25">
      <c r="A125" s="93">
        <v>10</v>
      </c>
      <c r="B125" s="94" t="s">
        <v>639</v>
      </c>
      <c r="C125" s="95" t="s">
        <v>500</v>
      </c>
      <c r="D125" s="96" t="s">
        <v>29</v>
      </c>
      <c r="E125" s="97" t="s">
        <v>640</v>
      </c>
      <c r="F125" s="98">
        <v>3.5</v>
      </c>
      <c r="G125" s="97">
        <v>88</v>
      </c>
      <c r="H125" s="98" t="s">
        <v>233</v>
      </c>
      <c r="I125" s="99" t="s">
        <v>190</v>
      </c>
      <c r="J125" s="99">
        <v>1050000</v>
      </c>
      <c r="K125" s="99"/>
      <c r="L125" s="93" t="s">
        <v>287</v>
      </c>
      <c r="M125" s="93"/>
      <c r="N125" s="97"/>
      <c r="O125" s="97">
        <v>17</v>
      </c>
      <c r="P125" s="97">
        <v>16</v>
      </c>
      <c r="Q125" s="97">
        <v>16</v>
      </c>
      <c r="R125" s="97">
        <v>8.33</v>
      </c>
    </row>
    <row r="126" spans="1:18" ht="18" customHeight="1" x14ac:dyDescent="0.25">
      <c r="A126" s="93">
        <v>11</v>
      </c>
      <c r="B126" s="94" t="s">
        <v>641</v>
      </c>
      <c r="C126" s="95" t="s">
        <v>2</v>
      </c>
      <c r="D126" s="96" t="s">
        <v>10</v>
      </c>
      <c r="E126" s="97" t="s">
        <v>642</v>
      </c>
      <c r="F126" s="98">
        <v>3.5</v>
      </c>
      <c r="G126" s="97">
        <v>88</v>
      </c>
      <c r="H126" s="98" t="s">
        <v>233</v>
      </c>
      <c r="I126" s="99" t="s">
        <v>190</v>
      </c>
      <c r="J126" s="99">
        <v>1050000</v>
      </c>
      <c r="K126" s="99"/>
      <c r="L126" s="93" t="s">
        <v>287</v>
      </c>
      <c r="M126" s="93"/>
      <c r="N126" s="97"/>
      <c r="O126" s="97">
        <v>17</v>
      </c>
      <c r="P126" s="97">
        <v>16</v>
      </c>
      <c r="Q126" s="97">
        <v>16</v>
      </c>
      <c r="R126" s="97">
        <v>8.34</v>
      </c>
    </row>
    <row r="127" spans="1:18" ht="18" customHeight="1" x14ac:dyDescent="0.25">
      <c r="A127" s="271" t="s">
        <v>206</v>
      </c>
      <c r="B127" s="272"/>
      <c r="C127" s="272"/>
      <c r="D127" s="272"/>
      <c r="E127" s="272"/>
      <c r="F127" s="272"/>
      <c r="G127" s="272"/>
      <c r="H127" s="272"/>
      <c r="I127" s="273"/>
      <c r="J127" s="107">
        <f>SUM(J116:J126)</f>
        <v>11950000</v>
      </c>
      <c r="K127" s="108"/>
      <c r="L127" s="109"/>
      <c r="M127" s="93"/>
      <c r="N127" s="97"/>
      <c r="O127" s="97"/>
      <c r="P127" s="97"/>
      <c r="Q127" s="97"/>
      <c r="R127" s="97"/>
    </row>
    <row r="128" spans="1:18" ht="18.75" customHeight="1" x14ac:dyDescent="0.25">
      <c r="A128" s="262" t="s">
        <v>996</v>
      </c>
      <c r="B128" s="262"/>
      <c r="C128" s="262"/>
      <c r="D128" s="262"/>
      <c r="E128" s="262"/>
      <c r="F128" s="262"/>
      <c r="G128" s="262"/>
      <c r="H128" s="262"/>
      <c r="I128" s="262"/>
      <c r="J128" s="262"/>
      <c r="K128" s="262"/>
      <c r="L128" s="7"/>
      <c r="M128" s="7"/>
      <c r="N128" s="7"/>
      <c r="O128" s="7"/>
      <c r="P128" s="2"/>
      <c r="Q128" s="2"/>
    </row>
    <row r="129" spans="1:17" ht="18.75" customHeight="1" x14ac:dyDescent="0.25">
      <c r="A129" s="53"/>
      <c r="B129" s="53"/>
      <c r="C129" s="53"/>
      <c r="D129" s="53"/>
      <c r="E129" s="53"/>
      <c r="F129" s="53"/>
      <c r="G129" s="53"/>
      <c r="H129" s="53"/>
      <c r="I129" s="53"/>
      <c r="J129" s="53"/>
      <c r="K129" s="53"/>
      <c r="L129" s="7"/>
      <c r="M129" s="7"/>
      <c r="N129" s="7"/>
      <c r="O129" s="7"/>
      <c r="P129" s="2"/>
      <c r="Q129" s="2"/>
    </row>
    <row r="130" spans="1:17" s="12" customFormat="1" x14ac:dyDescent="0.25">
      <c r="A130" s="261" t="s">
        <v>207</v>
      </c>
      <c r="B130" s="261"/>
      <c r="C130" s="261"/>
      <c r="D130" s="261" t="s">
        <v>399</v>
      </c>
      <c r="E130" s="261"/>
      <c r="F130" s="261"/>
      <c r="G130" s="261"/>
      <c r="H130" s="261"/>
      <c r="I130" s="261" t="s">
        <v>208</v>
      </c>
      <c r="J130" s="261"/>
      <c r="K130" s="261"/>
    </row>
    <row r="131" spans="1:17" s="12" customFormat="1" ht="18.75" x14ac:dyDescent="0.3">
      <c r="A131" s="31"/>
      <c r="B131" s="51"/>
      <c r="C131" s="31"/>
      <c r="D131" s="261" t="s">
        <v>400</v>
      </c>
      <c r="E131" s="261"/>
      <c r="F131" s="261"/>
      <c r="G131" s="261"/>
      <c r="H131" s="261"/>
      <c r="I131" s="260" t="s">
        <v>209</v>
      </c>
      <c r="J131" s="260"/>
      <c r="K131" s="260"/>
    </row>
    <row r="132" spans="1:17" s="12" customFormat="1" ht="49.5" customHeight="1" x14ac:dyDescent="0.25">
      <c r="B132" s="51"/>
      <c r="D132" s="12" t="s">
        <v>210</v>
      </c>
      <c r="M132" s="12">
        <v>1</v>
      </c>
    </row>
    <row r="133" spans="1:17" s="12" customFormat="1" x14ac:dyDescent="0.25">
      <c r="B133" s="51"/>
    </row>
    <row r="134" spans="1:17" s="12" customFormat="1" ht="17.25" customHeight="1" x14ac:dyDescent="0.25">
      <c r="A134" s="260" t="s">
        <v>211</v>
      </c>
      <c r="B134" s="260"/>
      <c r="C134" s="260"/>
      <c r="D134" s="260" t="s">
        <v>212</v>
      </c>
      <c r="E134" s="260"/>
      <c r="F134" s="260"/>
      <c r="G134" s="260"/>
      <c r="H134" s="260"/>
      <c r="I134" s="260" t="s">
        <v>213</v>
      </c>
      <c r="J134" s="260"/>
      <c r="K134" s="260"/>
    </row>
    <row r="139" spans="1:17" ht="0.75" customHeight="1" x14ac:dyDescent="0.25"/>
    <row r="140" spans="1:17" customFormat="1" ht="17.25" customHeight="1" x14ac:dyDescent="0.3">
      <c r="A140" s="263" t="s">
        <v>191</v>
      </c>
      <c r="B140" s="263"/>
      <c r="C140" s="263"/>
      <c r="D140" s="263"/>
      <c r="E140" s="42"/>
      <c r="F140" s="14"/>
      <c r="I140" s="15"/>
    </row>
    <row r="141" spans="1:17" customFormat="1" ht="17.25" customHeight="1" x14ac:dyDescent="0.3">
      <c r="A141" s="260" t="s">
        <v>192</v>
      </c>
      <c r="B141" s="260"/>
      <c r="C141" s="260"/>
      <c r="D141" s="260"/>
      <c r="E141" s="41"/>
      <c r="F141" s="14"/>
      <c r="I141" s="15"/>
    </row>
    <row r="142" spans="1:17" customFormat="1" ht="6" customHeight="1" x14ac:dyDescent="0.3">
      <c r="A142" s="41"/>
      <c r="B142" s="49"/>
      <c r="C142" s="41"/>
      <c r="D142" s="41"/>
      <c r="E142" s="41"/>
      <c r="F142" s="14"/>
      <c r="I142" s="15"/>
    </row>
    <row r="143" spans="1:17" customFormat="1" ht="17.25" customHeight="1" x14ac:dyDescent="0.25">
      <c r="A143" s="260" t="s">
        <v>193</v>
      </c>
      <c r="B143" s="260"/>
      <c r="C143" s="260"/>
      <c r="D143" s="260"/>
      <c r="E143" s="260"/>
      <c r="F143" s="260"/>
      <c r="G143" s="260"/>
      <c r="H143" s="260"/>
      <c r="I143" s="260"/>
      <c r="J143" s="260"/>
    </row>
    <row r="144" spans="1:17" customFormat="1" ht="17.25" customHeight="1" x14ac:dyDescent="0.25">
      <c r="A144" s="260" t="s">
        <v>772</v>
      </c>
      <c r="B144" s="260"/>
      <c r="C144" s="260"/>
      <c r="D144" s="260"/>
      <c r="E144" s="260"/>
      <c r="F144" s="260"/>
      <c r="G144" s="260"/>
      <c r="H144" s="260"/>
      <c r="I144" s="260"/>
      <c r="J144" s="260"/>
    </row>
    <row r="145" spans="1:18" s="35" customFormat="1" ht="14.25" customHeight="1" x14ac:dyDescent="0.25">
      <c r="A145" s="264" t="s">
        <v>1057</v>
      </c>
      <c r="B145" s="264"/>
      <c r="C145" s="264"/>
      <c r="D145" s="264"/>
      <c r="E145" s="264"/>
      <c r="F145" s="264"/>
      <c r="G145" s="264"/>
      <c r="H145" s="264"/>
      <c r="I145" s="264"/>
      <c r="J145" s="264"/>
    </row>
    <row r="146" spans="1:18" customFormat="1" ht="10.5" customHeight="1" x14ac:dyDescent="0.25">
      <c r="A146" s="17"/>
      <c r="B146" s="50"/>
      <c r="C146" s="19"/>
      <c r="D146" s="20"/>
      <c r="E146" s="17"/>
      <c r="F146" s="21"/>
      <c r="G146" s="17"/>
      <c r="H146" s="19"/>
      <c r="I146" s="22"/>
    </row>
    <row r="147" spans="1:18" s="25" customFormat="1" ht="20.25" customHeight="1" x14ac:dyDescent="0.2">
      <c r="A147" s="265" t="s">
        <v>185</v>
      </c>
      <c r="B147" s="265" t="s">
        <v>194</v>
      </c>
      <c r="C147" s="267" t="s">
        <v>195</v>
      </c>
      <c r="D147" s="268"/>
      <c r="E147" s="265" t="s">
        <v>196</v>
      </c>
      <c r="F147" s="23" t="s">
        <v>197</v>
      </c>
      <c r="G147" s="23" t="s">
        <v>197</v>
      </c>
      <c r="H147" s="23" t="s">
        <v>198</v>
      </c>
      <c r="I147" s="23" t="s">
        <v>199</v>
      </c>
      <c r="J147" s="24" t="s">
        <v>200</v>
      </c>
      <c r="K147" s="43" t="s">
        <v>201</v>
      </c>
    </row>
    <row r="148" spans="1:18" s="25" customFormat="1" ht="20.25" customHeight="1" x14ac:dyDescent="0.2">
      <c r="A148" s="266"/>
      <c r="B148" s="266"/>
      <c r="C148" s="269"/>
      <c r="D148" s="270"/>
      <c r="E148" s="266"/>
      <c r="F148" s="26" t="s">
        <v>202</v>
      </c>
      <c r="G148" s="26" t="s">
        <v>398</v>
      </c>
      <c r="H148" s="26" t="s">
        <v>203</v>
      </c>
      <c r="I148" s="26" t="s">
        <v>204</v>
      </c>
      <c r="J148" s="27" t="s">
        <v>205</v>
      </c>
      <c r="K148" s="44"/>
    </row>
    <row r="149" spans="1:18" ht="18.75" customHeight="1" x14ac:dyDescent="0.25">
      <c r="A149" s="93">
        <v>1</v>
      </c>
      <c r="B149" s="94" t="s">
        <v>298</v>
      </c>
      <c r="C149" s="95" t="s">
        <v>2</v>
      </c>
      <c r="D149" s="96" t="s">
        <v>59</v>
      </c>
      <c r="E149" s="97" t="s">
        <v>299</v>
      </c>
      <c r="F149" s="98">
        <v>3.86</v>
      </c>
      <c r="G149" s="97">
        <v>90</v>
      </c>
      <c r="H149" s="98" t="s">
        <v>217</v>
      </c>
      <c r="I149" s="99" t="s">
        <v>188</v>
      </c>
      <c r="J149" s="99">
        <v>1150000</v>
      </c>
      <c r="K149" s="99"/>
      <c r="L149" s="93" t="s">
        <v>295</v>
      </c>
      <c r="M149" s="93"/>
      <c r="N149" s="97">
        <v>16</v>
      </c>
      <c r="O149" s="97">
        <v>15</v>
      </c>
      <c r="P149" s="97">
        <v>14</v>
      </c>
      <c r="Q149" s="97">
        <v>14</v>
      </c>
      <c r="R149" s="97">
        <v>8.7100000000000009</v>
      </c>
    </row>
    <row r="150" spans="1:18" ht="18.75" customHeight="1" x14ac:dyDescent="0.25">
      <c r="A150" s="93">
        <v>2</v>
      </c>
      <c r="B150" s="94" t="s">
        <v>309</v>
      </c>
      <c r="C150" s="95" t="s">
        <v>27</v>
      </c>
      <c r="D150" s="96" t="s">
        <v>8</v>
      </c>
      <c r="E150" s="97" t="s">
        <v>290</v>
      </c>
      <c r="F150" s="98">
        <v>3.71</v>
      </c>
      <c r="G150" s="97">
        <v>90</v>
      </c>
      <c r="H150" s="98" t="s">
        <v>217</v>
      </c>
      <c r="I150" s="99" t="s">
        <v>188</v>
      </c>
      <c r="J150" s="99">
        <v>1150000</v>
      </c>
      <c r="K150" s="99"/>
      <c r="L150" s="93" t="s">
        <v>295</v>
      </c>
      <c r="M150" s="93"/>
      <c r="N150" s="97">
        <v>16</v>
      </c>
      <c r="O150" s="97">
        <v>14</v>
      </c>
      <c r="P150" s="97">
        <v>14</v>
      </c>
      <c r="Q150" s="97">
        <v>14</v>
      </c>
      <c r="R150" s="97">
        <v>8.64</v>
      </c>
    </row>
    <row r="151" spans="1:18" ht="18.75" customHeight="1" x14ac:dyDescent="0.25">
      <c r="A151" s="93">
        <v>3</v>
      </c>
      <c r="B151" s="94" t="s">
        <v>643</v>
      </c>
      <c r="C151" s="95" t="s">
        <v>644</v>
      </c>
      <c r="D151" s="96" t="s">
        <v>8</v>
      </c>
      <c r="E151" s="97" t="s">
        <v>645</v>
      </c>
      <c r="F151" s="98">
        <v>3.71</v>
      </c>
      <c r="G151" s="97">
        <v>95</v>
      </c>
      <c r="H151" s="98" t="s">
        <v>217</v>
      </c>
      <c r="I151" s="99" t="s">
        <v>188</v>
      </c>
      <c r="J151" s="99">
        <v>1150000</v>
      </c>
      <c r="K151" s="99"/>
      <c r="L151" s="93" t="s">
        <v>295</v>
      </c>
      <c r="M151" s="93"/>
      <c r="N151" s="97">
        <v>16</v>
      </c>
      <c r="O151" s="97">
        <v>14</v>
      </c>
      <c r="P151" s="97">
        <v>14</v>
      </c>
      <c r="Q151" s="97">
        <v>14</v>
      </c>
      <c r="R151" s="97">
        <v>8.6999999999999993</v>
      </c>
    </row>
    <row r="152" spans="1:18" ht="18.75" customHeight="1" x14ac:dyDescent="0.25">
      <c r="A152" s="93">
        <v>4</v>
      </c>
      <c r="B152" s="94" t="s">
        <v>310</v>
      </c>
      <c r="C152" s="95" t="s">
        <v>2</v>
      </c>
      <c r="D152" s="96" t="s">
        <v>46</v>
      </c>
      <c r="E152" s="97" t="s">
        <v>311</v>
      </c>
      <c r="F152" s="98">
        <v>3.71</v>
      </c>
      <c r="G152" s="97">
        <v>85</v>
      </c>
      <c r="H152" s="98" t="s">
        <v>233</v>
      </c>
      <c r="I152" s="99" t="s">
        <v>190</v>
      </c>
      <c r="J152" s="99">
        <v>1050000</v>
      </c>
      <c r="K152" s="99"/>
      <c r="L152" s="100" t="s">
        <v>295</v>
      </c>
      <c r="M152" s="100"/>
      <c r="N152" s="104">
        <v>16</v>
      </c>
      <c r="O152" s="104">
        <v>15</v>
      </c>
      <c r="P152" s="104">
        <v>14</v>
      </c>
      <c r="Q152" s="104">
        <v>14</v>
      </c>
      <c r="R152" s="104">
        <v>8.66</v>
      </c>
    </row>
    <row r="153" spans="1:18" ht="18.75" customHeight="1" x14ac:dyDescent="0.25">
      <c r="A153" s="93">
        <v>5</v>
      </c>
      <c r="B153" s="94" t="s">
        <v>313</v>
      </c>
      <c r="C153" s="95" t="s">
        <v>314</v>
      </c>
      <c r="D153" s="96" t="s">
        <v>35</v>
      </c>
      <c r="E153" s="97" t="s">
        <v>315</v>
      </c>
      <c r="F153" s="98">
        <v>3.71</v>
      </c>
      <c r="G153" s="97">
        <v>85</v>
      </c>
      <c r="H153" s="98" t="s">
        <v>233</v>
      </c>
      <c r="I153" s="99" t="s">
        <v>190</v>
      </c>
      <c r="J153" s="99">
        <v>1050000</v>
      </c>
      <c r="K153" s="99"/>
      <c r="L153" s="112" t="s">
        <v>295</v>
      </c>
      <c r="M153" s="112"/>
      <c r="N153" s="116">
        <v>16</v>
      </c>
      <c r="O153" s="116">
        <v>15</v>
      </c>
      <c r="P153" s="116">
        <v>14</v>
      </c>
      <c r="Q153" s="116">
        <v>14</v>
      </c>
      <c r="R153" s="116">
        <v>8.64</v>
      </c>
    </row>
    <row r="154" spans="1:18" ht="18.75" customHeight="1" x14ac:dyDescent="0.25">
      <c r="A154" s="93">
        <v>6</v>
      </c>
      <c r="B154" s="94" t="s">
        <v>304</v>
      </c>
      <c r="C154" s="95" t="s">
        <v>305</v>
      </c>
      <c r="D154" s="96" t="s">
        <v>62</v>
      </c>
      <c r="E154" s="97" t="s">
        <v>306</v>
      </c>
      <c r="F154" s="98">
        <v>3.71</v>
      </c>
      <c r="G154" s="97">
        <v>85</v>
      </c>
      <c r="H154" s="98" t="s">
        <v>233</v>
      </c>
      <c r="I154" s="99" t="s">
        <v>190</v>
      </c>
      <c r="J154" s="99">
        <v>1050000</v>
      </c>
      <c r="K154" s="99"/>
      <c r="L154" s="93" t="s">
        <v>295</v>
      </c>
      <c r="M154" s="93"/>
      <c r="N154" s="97">
        <v>16</v>
      </c>
      <c r="O154" s="97">
        <v>15</v>
      </c>
      <c r="P154" s="97">
        <v>14</v>
      </c>
      <c r="Q154" s="97">
        <v>14</v>
      </c>
      <c r="R154" s="97">
        <v>8.4</v>
      </c>
    </row>
    <row r="155" spans="1:18" ht="18.75" customHeight="1" x14ac:dyDescent="0.25">
      <c r="A155" s="93">
        <v>7</v>
      </c>
      <c r="B155" s="94" t="s">
        <v>300</v>
      </c>
      <c r="C155" s="95" t="s">
        <v>301</v>
      </c>
      <c r="D155" s="96" t="s">
        <v>302</v>
      </c>
      <c r="E155" s="97" t="s">
        <v>57</v>
      </c>
      <c r="F155" s="98">
        <v>3.57</v>
      </c>
      <c r="G155" s="97">
        <v>90</v>
      </c>
      <c r="H155" s="98" t="s">
        <v>217</v>
      </c>
      <c r="I155" s="99" t="s">
        <v>190</v>
      </c>
      <c r="J155" s="99">
        <v>1050000</v>
      </c>
      <c r="K155" s="99"/>
      <c r="L155" s="93" t="s">
        <v>295</v>
      </c>
      <c r="M155" s="93"/>
      <c r="N155" s="97">
        <v>16</v>
      </c>
      <c r="O155" s="97">
        <v>15</v>
      </c>
      <c r="P155" s="97">
        <v>14</v>
      </c>
      <c r="Q155" s="97">
        <v>14</v>
      </c>
      <c r="R155" s="97">
        <v>8.66</v>
      </c>
    </row>
    <row r="156" spans="1:18" ht="18.75" customHeight="1" x14ac:dyDescent="0.25">
      <c r="A156" s="93">
        <v>8</v>
      </c>
      <c r="B156" s="94" t="s">
        <v>294</v>
      </c>
      <c r="C156" s="95" t="s">
        <v>20</v>
      </c>
      <c r="D156" s="96" t="s">
        <v>11</v>
      </c>
      <c r="E156" s="97" t="s">
        <v>57</v>
      </c>
      <c r="F156" s="98">
        <v>3.57</v>
      </c>
      <c r="G156" s="97">
        <v>90</v>
      </c>
      <c r="H156" s="98" t="s">
        <v>217</v>
      </c>
      <c r="I156" s="99" t="s">
        <v>190</v>
      </c>
      <c r="J156" s="99">
        <v>1050000</v>
      </c>
      <c r="K156" s="99"/>
      <c r="L156" s="93" t="s">
        <v>295</v>
      </c>
      <c r="M156" s="93"/>
      <c r="N156" s="97">
        <v>16</v>
      </c>
      <c r="O156" s="97">
        <v>15</v>
      </c>
      <c r="P156" s="97">
        <v>14</v>
      </c>
      <c r="Q156" s="97">
        <v>14</v>
      </c>
      <c r="R156" s="97">
        <v>8.5299999999999994</v>
      </c>
    </row>
    <row r="157" spans="1:18" ht="18.75" customHeight="1" x14ac:dyDescent="0.25">
      <c r="A157" s="93">
        <v>9</v>
      </c>
      <c r="B157" s="113" t="s">
        <v>296</v>
      </c>
      <c r="C157" s="114" t="s">
        <v>67</v>
      </c>
      <c r="D157" s="115" t="s">
        <v>12</v>
      </c>
      <c r="E157" s="116" t="s">
        <v>297</v>
      </c>
      <c r="F157" s="117">
        <v>3.57</v>
      </c>
      <c r="G157" s="116">
        <v>90</v>
      </c>
      <c r="H157" s="117" t="s">
        <v>217</v>
      </c>
      <c r="I157" s="99" t="s">
        <v>190</v>
      </c>
      <c r="J157" s="99">
        <v>1050000</v>
      </c>
      <c r="K157" s="118"/>
      <c r="L157" s="112" t="s">
        <v>295</v>
      </c>
      <c r="M157" s="112"/>
      <c r="N157" s="116">
        <v>16</v>
      </c>
      <c r="O157" s="116">
        <v>15</v>
      </c>
      <c r="P157" s="116">
        <v>14</v>
      </c>
      <c r="Q157" s="116">
        <v>14</v>
      </c>
      <c r="R157" s="116">
        <v>8.5</v>
      </c>
    </row>
    <row r="158" spans="1:18" ht="18.75" customHeight="1" x14ac:dyDescent="0.25">
      <c r="A158" s="93">
        <v>10</v>
      </c>
      <c r="B158" s="94" t="s">
        <v>316</v>
      </c>
      <c r="C158" s="95" t="s">
        <v>317</v>
      </c>
      <c r="D158" s="96" t="s">
        <v>318</v>
      </c>
      <c r="E158" s="97" t="s">
        <v>319</v>
      </c>
      <c r="F158" s="98">
        <v>3.57</v>
      </c>
      <c r="G158" s="97">
        <v>90</v>
      </c>
      <c r="H158" s="98" t="s">
        <v>217</v>
      </c>
      <c r="I158" s="99" t="s">
        <v>190</v>
      </c>
      <c r="J158" s="99">
        <v>1050000</v>
      </c>
      <c r="K158" s="99"/>
      <c r="L158" s="93" t="s">
        <v>295</v>
      </c>
      <c r="M158" s="93"/>
      <c r="N158" s="97">
        <v>16</v>
      </c>
      <c r="O158" s="97">
        <v>15</v>
      </c>
      <c r="P158" s="97">
        <v>14</v>
      </c>
      <c r="Q158" s="97">
        <v>14</v>
      </c>
      <c r="R158" s="97">
        <v>8.61</v>
      </c>
    </row>
    <row r="159" spans="1:18" ht="18.75" customHeight="1" x14ac:dyDescent="0.25">
      <c r="A159" s="93">
        <v>11</v>
      </c>
      <c r="B159" s="94" t="s">
        <v>312</v>
      </c>
      <c r="C159" s="95" t="s">
        <v>41</v>
      </c>
      <c r="D159" s="96" t="s">
        <v>28</v>
      </c>
      <c r="E159" s="97" t="s">
        <v>285</v>
      </c>
      <c r="F159" s="98">
        <v>3.57</v>
      </c>
      <c r="G159" s="97">
        <v>85</v>
      </c>
      <c r="H159" s="98" t="s">
        <v>233</v>
      </c>
      <c r="I159" s="99" t="s">
        <v>190</v>
      </c>
      <c r="J159" s="99">
        <v>1050000</v>
      </c>
      <c r="K159" s="99"/>
      <c r="L159" s="93" t="s">
        <v>295</v>
      </c>
      <c r="M159" s="93"/>
      <c r="N159" s="97">
        <v>16</v>
      </c>
      <c r="O159" s="97">
        <v>15</v>
      </c>
      <c r="P159" s="97">
        <v>14</v>
      </c>
      <c r="Q159" s="97">
        <v>14</v>
      </c>
      <c r="R159" s="97">
        <v>8.56</v>
      </c>
    </row>
    <row r="160" spans="1:18" ht="18.75" customHeight="1" x14ac:dyDescent="0.25">
      <c r="A160" s="93">
        <v>12</v>
      </c>
      <c r="B160" s="94" t="s">
        <v>307</v>
      </c>
      <c r="C160" s="95" t="s">
        <v>2</v>
      </c>
      <c r="D160" s="96" t="s">
        <v>6</v>
      </c>
      <c r="E160" s="97" t="s">
        <v>308</v>
      </c>
      <c r="F160" s="98">
        <v>3.57</v>
      </c>
      <c r="G160" s="97">
        <v>85</v>
      </c>
      <c r="H160" s="98" t="s">
        <v>233</v>
      </c>
      <c r="I160" s="99" t="s">
        <v>190</v>
      </c>
      <c r="J160" s="99">
        <v>1050000</v>
      </c>
      <c r="K160" s="99"/>
      <c r="L160" s="93" t="s">
        <v>295</v>
      </c>
      <c r="M160" s="93"/>
      <c r="N160" s="97">
        <v>16</v>
      </c>
      <c r="O160" s="97">
        <v>15</v>
      </c>
      <c r="P160" s="97">
        <v>14</v>
      </c>
      <c r="Q160" s="97">
        <v>14</v>
      </c>
      <c r="R160" s="97">
        <v>8.4700000000000006</v>
      </c>
    </row>
    <row r="161" spans="1:18" ht="18.75" customHeight="1" x14ac:dyDescent="0.25">
      <c r="A161" s="93">
        <v>13</v>
      </c>
      <c r="B161" s="94" t="s">
        <v>646</v>
      </c>
      <c r="C161" s="95" t="s">
        <v>43</v>
      </c>
      <c r="D161" s="96" t="s">
        <v>108</v>
      </c>
      <c r="E161" s="97" t="s">
        <v>290</v>
      </c>
      <c r="F161" s="98">
        <v>3.57</v>
      </c>
      <c r="G161" s="97">
        <v>85</v>
      </c>
      <c r="H161" s="98" t="s">
        <v>233</v>
      </c>
      <c r="I161" s="99" t="s">
        <v>190</v>
      </c>
      <c r="J161" s="99">
        <v>1050000</v>
      </c>
      <c r="K161" s="99"/>
      <c r="L161" s="93" t="s">
        <v>295</v>
      </c>
      <c r="M161" s="93"/>
      <c r="N161" s="97">
        <v>16</v>
      </c>
      <c r="O161" s="97">
        <v>15</v>
      </c>
      <c r="P161" s="97">
        <v>14</v>
      </c>
      <c r="Q161" s="97">
        <v>14</v>
      </c>
      <c r="R161" s="97">
        <v>8.43</v>
      </c>
    </row>
    <row r="162" spans="1:18" ht="18.75" customHeight="1" x14ac:dyDescent="0.25">
      <c r="A162" s="93">
        <v>14</v>
      </c>
      <c r="B162" s="94" t="s">
        <v>647</v>
      </c>
      <c r="C162" s="95" t="s">
        <v>648</v>
      </c>
      <c r="D162" s="96" t="s">
        <v>4</v>
      </c>
      <c r="E162" s="97" t="s">
        <v>446</v>
      </c>
      <c r="F162" s="98">
        <v>3.47</v>
      </c>
      <c r="G162" s="97">
        <v>85</v>
      </c>
      <c r="H162" s="98" t="s">
        <v>233</v>
      </c>
      <c r="I162" s="99" t="s">
        <v>190</v>
      </c>
      <c r="J162" s="99">
        <v>1050000</v>
      </c>
      <c r="K162" s="99"/>
      <c r="L162" s="93" t="s">
        <v>295</v>
      </c>
      <c r="M162" s="93"/>
      <c r="N162" s="97"/>
      <c r="O162" s="97">
        <v>18</v>
      </c>
      <c r="P162" s="97">
        <v>17</v>
      </c>
      <c r="Q162" s="97">
        <v>17</v>
      </c>
      <c r="R162" s="97">
        <v>8.2899999999999991</v>
      </c>
    </row>
    <row r="163" spans="1:18" ht="18.75" customHeight="1" x14ac:dyDescent="0.25">
      <c r="A163" s="271" t="s">
        <v>206</v>
      </c>
      <c r="B163" s="272"/>
      <c r="C163" s="272"/>
      <c r="D163" s="272"/>
      <c r="E163" s="272"/>
      <c r="F163" s="272"/>
      <c r="G163" s="272"/>
      <c r="H163" s="272"/>
      <c r="I163" s="273"/>
      <c r="J163" s="107">
        <f>SUM(J149:J162)</f>
        <v>15000000</v>
      </c>
      <c r="K163" s="108"/>
      <c r="L163" s="109"/>
      <c r="M163" s="93"/>
      <c r="N163" s="97"/>
      <c r="O163" s="97"/>
      <c r="P163" s="97"/>
      <c r="Q163" s="97"/>
      <c r="R163" s="97"/>
    </row>
    <row r="164" spans="1:18" ht="18.75" customHeight="1" x14ac:dyDescent="0.25">
      <c r="A164" s="262" t="s">
        <v>997</v>
      </c>
      <c r="B164" s="262"/>
      <c r="C164" s="262"/>
      <c r="D164" s="262"/>
      <c r="E164" s="262"/>
      <c r="F164" s="262"/>
      <c r="G164" s="262"/>
      <c r="H164" s="262"/>
      <c r="I164" s="262"/>
      <c r="J164" s="262"/>
      <c r="K164" s="262"/>
      <c r="L164" s="7"/>
      <c r="M164" s="7"/>
      <c r="N164" s="7"/>
      <c r="O164" s="7"/>
      <c r="P164" s="2"/>
      <c r="Q164" s="2"/>
    </row>
    <row r="165" spans="1:18" ht="18.75" customHeight="1" x14ac:dyDescent="0.25">
      <c r="A165" s="53"/>
      <c r="B165" s="53"/>
      <c r="C165" s="53"/>
      <c r="D165" s="53"/>
      <c r="E165" s="53"/>
      <c r="F165" s="53"/>
      <c r="G165" s="53"/>
      <c r="H165" s="53"/>
      <c r="I165" s="53"/>
      <c r="J165" s="53"/>
      <c r="K165" s="53"/>
      <c r="L165" s="7"/>
      <c r="M165" s="7"/>
      <c r="N165" s="7"/>
      <c r="O165" s="7"/>
      <c r="P165" s="2"/>
      <c r="Q165" s="2"/>
    </row>
    <row r="166" spans="1:18" s="12" customFormat="1" x14ac:dyDescent="0.25">
      <c r="A166" s="261" t="s">
        <v>207</v>
      </c>
      <c r="B166" s="261"/>
      <c r="C166" s="261"/>
      <c r="D166" s="261" t="s">
        <v>399</v>
      </c>
      <c r="E166" s="261"/>
      <c r="F166" s="261"/>
      <c r="G166" s="261"/>
      <c r="H166" s="261"/>
      <c r="I166" s="261" t="s">
        <v>208</v>
      </c>
      <c r="J166" s="261"/>
      <c r="K166" s="261"/>
    </row>
    <row r="167" spans="1:18" s="12" customFormat="1" ht="18.75" x14ac:dyDescent="0.3">
      <c r="A167" s="31"/>
      <c r="B167" s="51"/>
      <c r="C167" s="31"/>
      <c r="D167" s="261" t="s">
        <v>400</v>
      </c>
      <c r="E167" s="261"/>
      <c r="F167" s="261"/>
      <c r="G167" s="261"/>
      <c r="H167" s="261"/>
      <c r="I167" s="260" t="s">
        <v>209</v>
      </c>
      <c r="J167" s="260"/>
      <c r="K167" s="260"/>
    </row>
    <row r="168" spans="1:18" s="12" customFormat="1" ht="34.5" customHeight="1" x14ac:dyDescent="0.25">
      <c r="B168" s="51"/>
      <c r="D168" s="12" t="s">
        <v>210</v>
      </c>
      <c r="M168" s="12">
        <v>1</v>
      </c>
    </row>
    <row r="169" spans="1:18" s="12" customFormat="1" x14ac:dyDescent="0.25">
      <c r="B169" s="51"/>
    </row>
    <row r="170" spans="1:18" s="12" customFormat="1" ht="17.25" customHeight="1" x14ac:dyDescent="0.25">
      <c r="A170" s="260" t="s">
        <v>211</v>
      </c>
      <c r="B170" s="260"/>
      <c r="C170" s="260"/>
      <c r="D170" s="260" t="s">
        <v>212</v>
      </c>
      <c r="E170" s="260"/>
      <c r="F170" s="260"/>
      <c r="G170" s="260"/>
      <c r="H170" s="260"/>
      <c r="I170" s="260" t="s">
        <v>213</v>
      </c>
      <c r="J170" s="260"/>
      <c r="K170" s="260"/>
    </row>
    <row r="171" spans="1:18" customFormat="1" ht="20.25" customHeight="1" x14ac:dyDescent="0.3">
      <c r="A171" s="263" t="s">
        <v>191</v>
      </c>
      <c r="B171" s="263"/>
      <c r="C171" s="263"/>
      <c r="D171" s="263"/>
      <c r="E171" s="42"/>
      <c r="F171" s="14"/>
      <c r="I171" s="15"/>
    </row>
    <row r="172" spans="1:18" customFormat="1" ht="20.25" customHeight="1" x14ac:dyDescent="0.3">
      <c r="A172" s="260" t="s">
        <v>192</v>
      </c>
      <c r="B172" s="260"/>
      <c r="C172" s="260"/>
      <c r="D172" s="260"/>
      <c r="E172" s="41"/>
      <c r="F172" s="14"/>
      <c r="I172" s="15"/>
    </row>
    <row r="173" spans="1:18" customFormat="1" ht="6" customHeight="1" x14ac:dyDescent="0.3">
      <c r="A173" s="41"/>
      <c r="B173" s="49"/>
      <c r="C173" s="41"/>
      <c r="D173" s="41"/>
      <c r="E173" s="41"/>
      <c r="F173" s="14"/>
      <c r="I173" s="15"/>
    </row>
    <row r="174" spans="1:18" customFormat="1" ht="21" customHeight="1" x14ac:dyDescent="0.25">
      <c r="A174" s="260" t="s">
        <v>193</v>
      </c>
      <c r="B174" s="260"/>
      <c r="C174" s="260"/>
      <c r="D174" s="260"/>
      <c r="E174" s="260"/>
      <c r="F174" s="260"/>
      <c r="G174" s="260"/>
      <c r="H174" s="260"/>
      <c r="I174" s="260"/>
      <c r="J174" s="260"/>
    </row>
    <row r="175" spans="1:18" customFormat="1" ht="21" customHeight="1" x14ac:dyDescent="0.25">
      <c r="A175" s="260" t="s">
        <v>773</v>
      </c>
      <c r="B175" s="260"/>
      <c r="C175" s="260"/>
      <c r="D175" s="260"/>
      <c r="E175" s="260"/>
      <c r="F175" s="260"/>
      <c r="G175" s="260"/>
      <c r="H175" s="260"/>
      <c r="I175" s="260"/>
      <c r="J175" s="260"/>
    </row>
    <row r="176" spans="1:18" s="35" customFormat="1" ht="21" customHeight="1" x14ac:dyDescent="0.25">
      <c r="A176" s="264" t="s">
        <v>1057</v>
      </c>
      <c r="B176" s="264"/>
      <c r="C176" s="264"/>
      <c r="D176" s="264"/>
      <c r="E176" s="264"/>
      <c r="F176" s="264"/>
      <c r="G176" s="264"/>
      <c r="H176" s="264"/>
      <c r="I176" s="264"/>
      <c r="J176" s="264"/>
    </row>
    <row r="177" spans="1:18" customFormat="1" ht="10.5" customHeight="1" x14ac:dyDescent="0.25">
      <c r="A177" s="17"/>
      <c r="B177" s="50"/>
      <c r="C177" s="19"/>
      <c r="D177" s="20"/>
      <c r="E177" s="17"/>
      <c r="F177" s="21"/>
      <c r="G177" s="17"/>
      <c r="H177" s="19"/>
      <c r="I177" s="22"/>
    </row>
    <row r="178" spans="1:18" s="25" customFormat="1" ht="20.25" customHeight="1" x14ac:dyDescent="0.2">
      <c r="A178" s="265" t="s">
        <v>185</v>
      </c>
      <c r="B178" s="265" t="s">
        <v>194</v>
      </c>
      <c r="C178" s="267" t="s">
        <v>195</v>
      </c>
      <c r="D178" s="268"/>
      <c r="E178" s="265" t="s">
        <v>196</v>
      </c>
      <c r="F178" s="23" t="s">
        <v>197</v>
      </c>
      <c r="G178" s="23" t="s">
        <v>197</v>
      </c>
      <c r="H178" s="23" t="s">
        <v>198</v>
      </c>
      <c r="I178" s="23" t="s">
        <v>199</v>
      </c>
      <c r="J178" s="24" t="s">
        <v>200</v>
      </c>
      <c r="K178" s="43" t="s">
        <v>201</v>
      </c>
    </row>
    <row r="179" spans="1:18" s="25" customFormat="1" ht="20.25" customHeight="1" x14ac:dyDescent="0.2">
      <c r="A179" s="266"/>
      <c r="B179" s="266"/>
      <c r="C179" s="269"/>
      <c r="D179" s="270"/>
      <c r="E179" s="266"/>
      <c r="F179" s="26" t="s">
        <v>202</v>
      </c>
      <c r="G179" s="26" t="s">
        <v>398</v>
      </c>
      <c r="H179" s="26" t="s">
        <v>203</v>
      </c>
      <c r="I179" s="26" t="s">
        <v>204</v>
      </c>
      <c r="J179" s="27" t="s">
        <v>205</v>
      </c>
      <c r="K179" s="44"/>
    </row>
    <row r="180" spans="1:18" ht="18" customHeight="1" x14ac:dyDescent="0.25">
      <c r="A180" s="93">
        <v>1</v>
      </c>
      <c r="B180" s="94" t="s">
        <v>322</v>
      </c>
      <c r="C180" s="95" t="s">
        <v>107</v>
      </c>
      <c r="D180" s="96" t="s">
        <v>8</v>
      </c>
      <c r="E180" s="97" t="s">
        <v>216</v>
      </c>
      <c r="F180" s="98">
        <v>3.86</v>
      </c>
      <c r="G180" s="97">
        <v>91</v>
      </c>
      <c r="H180" s="98" t="s">
        <v>217</v>
      </c>
      <c r="I180" s="99" t="s">
        <v>188</v>
      </c>
      <c r="J180" s="99">
        <v>1150000</v>
      </c>
      <c r="K180" s="99"/>
      <c r="L180" s="93" t="s">
        <v>321</v>
      </c>
      <c r="M180" s="93"/>
      <c r="N180" s="97">
        <v>16</v>
      </c>
      <c r="O180" s="97">
        <v>15</v>
      </c>
      <c r="P180" s="97">
        <v>14</v>
      </c>
      <c r="Q180" s="97">
        <v>14</v>
      </c>
      <c r="R180" s="97">
        <v>8.81</v>
      </c>
    </row>
    <row r="181" spans="1:18" ht="18" customHeight="1" x14ac:dyDescent="0.25">
      <c r="A181" s="93">
        <v>2</v>
      </c>
      <c r="B181" s="94" t="s">
        <v>649</v>
      </c>
      <c r="C181" s="95" t="s">
        <v>650</v>
      </c>
      <c r="D181" s="96" t="s">
        <v>414</v>
      </c>
      <c r="E181" s="97" t="s">
        <v>651</v>
      </c>
      <c r="F181" s="98">
        <v>3.71</v>
      </c>
      <c r="G181" s="97">
        <v>91</v>
      </c>
      <c r="H181" s="98" t="s">
        <v>217</v>
      </c>
      <c r="I181" s="99" t="s">
        <v>188</v>
      </c>
      <c r="J181" s="99">
        <v>1150000</v>
      </c>
      <c r="K181" s="99"/>
      <c r="L181" s="93" t="s">
        <v>321</v>
      </c>
      <c r="M181" s="93"/>
      <c r="N181" s="97">
        <v>16</v>
      </c>
      <c r="O181" s="97">
        <v>15</v>
      </c>
      <c r="P181" s="97">
        <v>14</v>
      </c>
      <c r="Q181" s="97">
        <v>14</v>
      </c>
      <c r="R181" s="97">
        <v>8.69</v>
      </c>
    </row>
    <row r="182" spans="1:18" ht="18" customHeight="1" x14ac:dyDescent="0.25">
      <c r="A182" s="93">
        <v>3</v>
      </c>
      <c r="B182" s="94" t="s">
        <v>652</v>
      </c>
      <c r="C182" s="95" t="s">
        <v>653</v>
      </c>
      <c r="D182" s="96" t="s">
        <v>10</v>
      </c>
      <c r="E182" s="97" t="s">
        <v>654</v>
      </c>
      <c r="F182" s="98">
        <v>3.71</v>
      </c>
      <c r="G182" s="97">
        <v>90</v>
      </c>
      <c r="H182" s="98" t="s">
        <v>217</v>
      </c>
      <c r="I182" s="99" t="s">
        <v>188</v>
      </c>
      <c r="J182" s="99">
        <v>1150000</v>
      </c>
      <c r="K182" s="99"/>
      <c r="L182" s="93" t="s">
        <v>321</v>
      </c>
      <c r="M182" s="93"/>
      <c r="N182" s="97">
        <v>16</v>
      </c>
      <c r="O182" s="97">
        <v>15</v>
      </c>
      <c r="P182" s="97">
        <v>14</v>
      </c>
      <c r="Q182" s="97">
        <v>14</v>
      </c>
      <c r="R182" s="97">
        <v>8.5299999999999994</v>
      </c>
    </row>
    <row r="183" spans="1:18" ht="18" customHeight="1" x14ac:dyDescent="0.25">
      <c r="A183" s="93">
        <v>4</v>
      </c>
      <c r="B183" s="94" t="s">
        <v>655</v>
      </c>
      <c r="C183" s="95" t="s">
        <v>656</v>
      </c>
      <c r="D183" s="96" t="s">
        <v>657</v>
      </c>
      <c r="E183" s="97" t="s">
        <v>658</v>
      </c>
      <c r="F183" s="98">
        <v>3.71</v>
      </c>
      <c r="G183" s="97">
        <v>94</v>
      </c>
      <c r="H183" s="98" t="s">
        <v>217</v>
      </c>
      <c r="I183" s="99" t="s">
        <v>188</v>
      </c>
      <c r="J183" s="99">
        <v>1150000</v>
      </c>
      <c r="K183" s="99"/>
      <c r="L183" s="93" t="s">
        <v>321</v>
      </c>
      <c r="M183" s="93"/>
      <c r="N183" s="97">
        <v>16</v>
      </c>
      <c r="O183" s="97">
        <v>15</v>
      </c>
      <c r="P183" s="97">
        <v>14</v>
      </c>
      <c r="Q183" s="97">
        <v>14</v>
      </c>
      <c r="R183" s="97">
        <v>8.66</v>
      </c>
    </row>
    <row r="184" spans="1:18" ht="18" customHeight="1" x14ac:dyDescent="0.25">
      <c r="A184" s="93">
        <v>5</v>
      </c>
      <c r="B184" s="94" t="s">
        <v>323</v>
      </c>
      <c r="C184" s="95" t="s">
        <v>324</v>
      </c>
      <c r="D184" s="96" t="s">
        <v>62</v>
      </c>
      <c r="E184" s="97" t="s">
        <v>325</v>
      </c>
      <c r="F184" s="98">
        <v>3.71</v>
      </c>
      <c r="G184" s="97">
        <v>92</v>
      </c>
      <c r="H184" s="98" t="s">
        <v>217</v>
      </c>
      <c r="I184" s="99" t="s">
        <v>188</v>
      </c>
      <c r="J184" s="99">
        <v>1150000</v>
      </c>
      <c r="K184" s="99"/>
      <c r="L184" s="93" t="s">
        <v>321</v>
      </c>
      <c r="M184" s="93"/>
      <c r="N184" s="97">
        <v>16</v>
      </c>
      <c r="O184" s="97">
        <v>15</v>
      </c>
      <c r="P184" s="97">
        <v>14</v>
      </c>
      <c r="Q184" s="97">
        <v>14</v>
      </c>
      <c r="R184" s="97">
        <v>8.6</v>
      </c>
    </row>
    <row r="185" spans="1:18" ht="18" customHeight="1" x14ac:dyDescent="0.25">
      <c r="A185" s="93">
        <v>6</v>
      </c>
      <c r="B185" s="94" t="s">
        <v>659</v>
      </c>
      <c r="C185" s="95" t="s">
        <v>660</v>
      </c>
      <c r="D185" s="96" t="s">
        <v>661</v>
      </c>
      <c r="E185" s="97" t="s">
        <v>662</v>
      </c>
      <c r="F185" s="98">
        <v>3.71</v>
      </c>
      <c r="G185" s="97">
        <v>90</v>
      </c>
      <c r="H185" s="98" t="s">
        <v>217</v>
      </c>
      <c r="I185" s="99" t="s">
        <v>188</v>
      </c>
      <c r="J185" s="99">
        <v>1150000</v>
      </c>
      <c r="K185" s="99"/>
      <c r="L185" s="93" t="s">
        <v>321</v>
      </c>
      <c r="M185" s="93"/>
      <c r="N185" s="97">
        <v>16</v>
      </c>
      <c r="O185" s="97">
        <v>15</v>
      </c>
      <c r="P185" s="97">
        <v>14</v>
      </c>
      <c r="Q185" s="97">
        <v>14</v>
      </c>
      <c r="R185" s="97">
        <v>8.44</v>
      </c>
    </row>
    <row r="186" spans="1:18" ht="18" customHeight="1" x14ac:dyDescent="0.25">
      <c r="A186" s="93">
        <v>7</v>
      </c>
      <c r="B186" s="94" t="s">
        <v>663</v>
      </c>
      <c r="C186" s="95" t="s">
        <v>1</v>
      </c>
      <c r="D186" s="96" t="s">
        <v>10</v>
      </c>
      <c r="E186" s="97" t="s">
        <v>664</v>
      </c>
      <c r="F186" s="98">
        <v>3.57</v>
      </c>
      <c r="G186" s="97">
        <v>90</v>
      </c>
      <c r="H186" s="98" t="s">
        <v>217</v>
      </c>
      <c r="I186" s="99" t="s">
        <v>190</v>
      </c>
      <c r="J186" s="99">
        <v>1050000</v>
      </c>
      <c r="K186" s="99"/>
      <c r="L186" s="93" t="s">
        <v>321</v>
      </c>
      <c r="M186" s="93"/>
      <c r="N186" s="97">
        <v>16</v>
      </c>
      <c r="O186" s="97">
        <v>15</v>
      </c>
      <c r="P186" s="97">
        <v>14</v>
      </c>
      <c r="Q186" s="97">
        <v>14</v>
      </c>
      <c r="R186" s="97">
        <v>8.49</v>
      </c>
    </row>
    <row r="187" spans="1:18" ht="18" customHeight="1" x14ac:dyDescent="0.25">
      <c r="A187" s="93">
        <v>8</v>
      </c>
      <c r="B187" s="94" t="s">
        <v>665</v>
      </c>
      <c r="C187" s="95" t="s">
        <v>1</v>
      </c>
      <c r="D187" s="96" t="s">
        <v>0</v>
      </c>
      <c r="E187" s="97" t="s">
        <v>150</v>
      </c>
      <c r="F187" s="98">
        <v>3.57</v>
      </c>
      <c r="G187" s="97">
        <v>91</v>
      </c>
      <c r="H187" s="98" t="s">
        <v>217</v>
      </c>
      <c r="I187" s="99" t="s">
        <v>190</v>
      </c>
      <c r="J187" s="99">
        <v>1050000</v>
      </c>
      <c r="K187" s="99"/>
      <c r="L187" s="93" t="s">
        <v>321</v>
      </c>
      <c r="M187" s="93"/>
      <c r="N187" s="97">
        <v>16</v>
      </c>
      <c r="O187" s="97">
        <v>15</v>
      </c>
      <c r="P187" s="97">
        <v>14</v>
      </c>
      <c r="Q187" s="97">
        <v>14</v>
      </c>
      <c r="R187" s="97">
        <v>8.61</v>
      </c>
    </row>
    <row r="188" spans="1:18" ht="18" customHeight="1" x14ac:dyDescent="0.25">
      <c r="A188" s="93">
        <v>9</v>
      </c>
      <c r="B188" s="94" t="s">
        <v>666</v>
      </c>
      <c r="C188" s="95" t="s">
        <v>667</v>
      </c>
      <c r="D188" s="96" t="s">
        <v>59</v>
      </c>
      <c r="E188" s="97" t="s">
        <v>668</v>
      </c>
      <c r="F188" s="98">
        <v>3.57</v>
      </c>
      <c r="G188" s="97">
        <v>91</v>
      </c>
      <c r="H188" s="98" t="s">
        <v>217</v>
      </c>
      <c r="I188" s="99" t="s">
        <v>190</v>
      </c>
      <c r="J188" s="99">
        <v>1050000</v>
      </c>
      <c r="K188" s="99"/>
      <c r="L188" s="93" t="s">
        <v>321</v>
      </c>
      <c r="M188" s="93"/>
      <c r="N188" s="97">
        <v>16</v>
      </c>
      <c r="O188" s="97">
        <v>15</v>
      </c>
      <c r="P188" s="97">
        <v>14</v>
      </c>
      <c r="Q188" s="97">
        <v>14</v>
      </c>
      <c r="R188" s="97">
        <v>8.31</v>
      </c>
    </row>
    <row r="189" spans="1:18" ht="18" customHeight="1" x14ac:dyDescent="0.25">
      <c r="A189" s="93">
        <v>10</v>
      </c>
      <c r="B189" s="94" t="s">
        <v>669</v>
      </c>
      <c r="C189" s="95" t="s">
        <v>670</v>
      </c>
      <c r="D189" s="96" t="s">
        <v>453</v>
      </c>
      <c r="E189" s="97" t="s">
        <v>671</v>
      </c>
      <c r="F189" s="98">
        <v>3.57</v>
      </c>
      <c r="G189" s="97">
        <v>88</v>
      </c>
      <c r="H189" s="98" t="s">
        <v>233</v>
      </c>
      <c r="I189" s="99" t="s">
        <v>190</v>
      </c>
      <c r="J189" s="99">
        <v>1050000</v>
      </c>
      <c r="K189" s="99"/>
      <c r="L189" s="93" t="s">
        <v>321</v>
      </c>
      <c r="M189" s="93"/>
      <c r="N189" s="97">
        <v>16</v>
      </c>
      <c r="O189" s="97">
        <v>15</v>
      </c>
      <c r="P189" s="97">
        <v>14</v>
      </c>
      <c r="Q189" s="97">
        <v>14</v>
      </c>
      <c r="R189" s="97">
        <v>8.43</v>
      </c>
    </row>
    <row r="190" spans="1:18" ht="18" customHeight="1" x14ac:dyDescent="0.25">
      <c r="A190" s="93">
        <v>11</v>
      </c>
      <c r="B190" s="94" t="s">
        <v>672</v>
      </c>
      <c r="C190" s="95" t="s">
        <v>673</v>
      </c>
      <c r="D190" s="96" t="s">
        <v>59</v>
      </c>
      <c r="E190" s="97" t="s">
        <v>378</v>
      </c>
      <c r="F190" s="98">
        <v>3.57</v>
      </c>
      <c r="G190" s="97">
        <v>88</v>
      </c>
      <c r="H190" s="98" t="s">
        <v>233</v>
      </c>
      <c r="I190" s="99" t="s">
        <v>190</v>
      </c>
      <c r="J190" s="99">
        <v>1050000</v>
      </c>
      <c r="K190" s="99"/>
      <c r="L190" s="93" t="s">
        <v>321</v>
      </c>
      <c r="M190" s="93"/>
      <c r="N190" s="97">
        <v>16</v>
      </c>
      <c r="O190" s="97">
        <v>15</v>
      </c>
      <c r="P190" s="97">
        <v>14</v>
      </c>
      <c r="Q190" s="97">
        <v>14</v>
      </c>
      <c r="R190" s="97">
        <v>8.5399999999999991</v>
      </c>
    </row>
    <row r="191" spans="1:18" ht="18" customHeight="1" x14ac:dyDescent="0.25">
      <c r="A191" s="93">
        <v>12</v>
      </c>
      <c r="B191" s="94" t="s">
        <v>674</v>
      </c>
      <c r="C191" s="95" t="s">
        <v>675</v>
      </c>
      <c r="D191" s="96" t="s">
        <v>22</v>
      </c>
      <c r="E191" s="97" t="s">
        <v>676</v>
      </c>
      <c r="F191" s="98">
        <v>3.57</v>
      </c>
      <c r="G191" s="97">
        <v>88</v>
      </c>
      <c r="H191" s="98" t="s">
        <v>233</v>
      </c>
      <c r="I191" s="99" t="s">
        <v>190</v>
      </c>
      <c r="J191" s="99">
        <v>1050000</v>
      </c>
      <c r="K191" s="99"/>
      <c r="L191" s="93" t="s">
        <v>321</v>
      </c>
      <c r="M191" s="93"/>
      <c r="N191" s="97">
        <v>16</v>
      </c>
      <c r="O191" s="97">
        <v>15</v>
      </c>
      <c r="P191" s="97">
        <v>14</v>
      </c>
      <c r="Q191" s="97">
        <v>14</v>
      </c>
      <c r="R191" s="97">
        <v>8.56</v>
      </c>
    </row>
    <row r="192" spans="1:18" ht="18" customHeight="1" x14ac:dyDescent="0.25">
      <c r="A192" s="93">
        <v>13</v>
      </c>
      <c r="B192" s="94" t="s">
        <v>677</v>
      </c>
      <c r="C192" s="95" t="s">
        <v>43</v>
      </c>
      <c r="D192" s="96" t="s">
        <v>427</v>
      </c>
      <c r="E192" s="97" t="s">
        <v>678</v>
      </c>
      <c r="F192" s="98">
        <v>3.53</v>
      </c>
      <c r="G192" s="97">
        <v>89</v>
      </c>
      <c r="H192" s="98" t="s">
        <v>233</v>
      </c>
      <c r="I192" s="99" t="s">
        <v>190</v>
      </c>
      <c r="J192" s="99">
        <v>1050000</v>
      </c>
      <c r="K192" s="99"/>
      <c r="L192" s="93" t="s">
        <v>321</v>
      </c>
      <c r="M192" s="93"/>
      <c r="N192" s="97"/>
      <c r="O192" s="97">
        <v>20</v>
      </c>
      <c r="P192" s="97">
        <v>19</v>
      </c>
      <c r="Q192" s="97">
        <v>19</v>
      </c>
      <c r="R192" s="97">
        <v>8.34</v>
      </c>
    </row>
    <row r="193" spans="1:18" ht="18" customHeight="1" x14ac:dyDescent="0.25">
      <c r="A193" s="271" t="s">
        <v>206</v>
      </c>
      <c r="B193" s="272"/>
      <c r="C193" s="272"/>
      <c r="D193" s="272"/>
      <c r="E193" s="272"/>
      <c r="F193" s="272"/>
      <c r="G193" s="272"/>
      <c r="H193" s="272"/>
      <c r="I193" s="273"/>
      <c r="J193" s="107">
        <f>SUM(J180:J192)</f>
        <v>14250000</v>
      </c>
      <c r="K193" s="108"/>
      <c r="L193" s="109"/>
      <c r="M193" s="93"/>
      <c r="N193" s="97"/>
      <c r="O193" s="97"/>
      <c r="P193" s="97"/>
      <c r="Q193" s="97"/>
      <c r="R193" s="97"/>
    </row>
    <row r="194" spans="1:18" ht="18.75" customHeight="1" x14ac:dyDescent="0.25">
      <c r="A194" s="262" t="s">
        <v>998</v>
      </c>
      <c r="B194" s="262"/>
      <c r="C194" s="262"/>
      <c r="D194" s="262"/>
      <c r="E194" s="262"/>
      <c r="F194" s="262"/>
      <c r="G194" s="262"/>
      <c r="H194" s="262"/>
      <c r="I194" s="262"/>
      <c r="J194" s="262"/>
      <c r="K194" s="262"/>
      <c r="L194" s="7"/>
      <c r="M194" s="7"/>
      <c r="N194" s="7"/>
      <c r="O194" s="7"/>
      <c r="P194" s="2"/>
      <c r="Q194" s="2"/>
    </row>
    <row r="195" spans="1:18" ht="18.75" customHeight="1" x14ac:dyDescent="0.25">
      <c r="A195" s="53"/>
      <c r="B195" s="53"/>
      <c r="C195" s="53"/>
      <c r="D195" s="53"/>
      <c r="E195" s="53"/>
      <c r="F195" s="53"/>
      <c r="G195" s="53"/>
      <c r="H195" s="53"/>
      <c r="I195" s="53"/>
      <c r="J195" s="53"/>
      <c r="K195" s="53"/>
      <c r="L195" s="7"/>
      <c r="M195" s="7"/>
      <c r="N195" s="7"/>
      <c r="O195" s="7"/>
      <c r="P195" s="2"/>
      <c r="Q195" s="2"/>
    </row>
    <row r="196" spans="1:18" s="12" customFormat="1" x14ac:dyDescent="0.25">
      <c r="A196" s="261" t="s">
        <v>207</v>
      </c>
      <c r="B196" s="261"/>
      <c r="C196" s="261"/>
      <c r="D196" s="261" t="s">
        <v>399</v>
      </c>
      <c r="E196" s="261"/>
      <c r="F196" s="261"/>
      <c r="G196" s="261"/>
      <c r="H196" s="261"/>
      <c r="I196" s="261" t="s">
        <v>208</v>
      </c>
      <c r="J196" s="261"/>
      <c r="K196" s="261"/>
    </row>
    <row r="197" spans="1:18" s="12" customFormat="1" ht="18.75" x14ac:dyDescent="0.3">
      <c r="A197" s="31"/>
      <c r="B197" s="51"/>
      <c r="C197" s="31"/>
      <c r="D197" s="261" t="s">
        <v>400</v>
      </c>
      <c r="E197" s="261"/>
      <c r="F197" s="261"/>
      <c r="G197" s="261"/>
      <c r="H197" s="261"/>
      <c r="I197" s="260" t="s">
        <v>209</v>
      </c>
      <c r="J197" s="260"/>
      <c r="K197" s="260"/>
    </row>
    <row r="198" spans="1:18" s="12" customFormat="1" ht="50.25" customHeight="1" x14ac:dyDescent="0.25">
      <c r="B198" s="51"/>
      <c r="D198" s="12" t="s">
        <v>210</v>
      </c>
      <c r="M198" s="12">
        <v>1</v>
      </c>
    </row>
    <row r="199" spans="1:18" s="12" customFormat="1" x14ac:dyDescent="0.25">
      <c r="B199" s="51"/>
    </row>
    <row r="200" spans="1:18" s="12" customFormat="1" ht="17.25" customHeight="1" x14ac:dyDescent="0.25">
      <c r="A200" s="260" t="s">
        <v>211</v>
      </c>
      <c r="B200" s="260"/>
      <c r="C200" s="260"/>
      <c r="D200" s="260" t="s">
        <v>212</v>
      </c>
      <c r="E200" s="260"/>
      <c r="F200" s="260"/>
      <c r="G200" s="260"/>
      <c r="H200" s="260"/>
      <c r="I200" s="260" t="s">
        <v>213</v>
      </c>
      <c r="J200" s="260"/>
      <c r="K200" s="260"/>
    </row>
    <row r="202" spans="1:18" customFormat="1" ht="19.5" customHeight="1" x14ac:dyDescent="0.3">
      <c r="A202" s="263" t="s">
        <v>191</v>
      </c>
      <c r="B202" s="263"/>
      <c r="C202" s="263"/>
      <c r="D202" s="263"/>
      <c r="E202" s="42"/>
      <c r="F202" s="14"/>
      <c r="I202" s="15"/>
    </row>
    <row r="203" spans="1:18" customFormat="1" ht="19.5" customHeight="1" x14ac:dyDescent="0.3">
      <c r="A203" s="260" t="s">
        <v>192</v>
      </c>
      <c r="B203" s="260"/>
      <c r="C203" s="260"/>
      <c r="D203" s="260"/>
      <c r="E203" s="41"/>
      <c r="F203" s="14"/>
      <c r="I203" s="15"/>
    </row>
    <row r="204" spans="1:18" customFormat="1" ht="1.5" customHeight="1" x14ac:dyDescent="0.3">
      <c r="A204" s="41"/>
      <c r="B204" s="49"/>
      <c r="C204" s="41"/>
      <c r="D204" s="41"/>
      <c r="E204" s="41"/>
      <c r="F204" s="14"/>
      <c r="I204" s="15"/>
    </row>
    <row r="205" spans="1:18" customFormat="1" ht="17.25" customHeight="1" x14ac:dyDescent="0.25">
      <c r="A205" s="260" t="s">
        <v>193</v>
      </c>
      <c r="B205" s="260"/>
      <c r="C205" s="260"/>
      <c r="D205" s="260"/>
      <c r="E205" s="260"/>
      <c r="F205" s="260"/>
      <c r="G205" s="260"/>
      <c r="H205" s="260"/>
      <c r="I205" s="260"/>
      <c r="J205" s="260"/>
    </row>
    <row r="206" spans="1:18" customFormat="1" ht="17.25" customHeight="1" x14ac:dyDescent="0.25">
      <c r="A206" s="260" t="s">
        <v>774</v>
      </c>
      <c r="B206" s="260"/>
      <c r="C206" s="260"/>
      <c r="D206" s="260"/>
      <c r="E206" s="260"/>
      <c r="F206" s="260"/>
      <c r="G206" s="260"/>
      <c r="H206" s="260"/>
      <c r="I206" s="260"/>
      <c r="J206" s="260"/>
    </row>
    <row r="207" spans="1:18" s="35" customFormat="1" ht="14.25" customHeight="1" x14ac:dyDescent="0.25">
      <c r="A207" s="264" t="s">
        <v>1057</v>
      </c>
      <c r="B207" s="264"/>
      <c r="C207" s="264"/>
      <c r="D207" s="264"/>
      <c r="E207" s="264"/>
      <c r="F207" s="264"/>
      <c r="G207" s="264"/>
      <c r="H207" s="264"/>
      <c r="I207" s="264"/>
      <c r="J207" s="264"/>
    </row>
    <row r="208" spans="1:18" customFormat="1" ht="0.75" customHeight="1" x14ac:dyDescent="0.25">
      <c r="A208" s="17"/>
      <c r="B208" s="50"/>
      <c r="C208" s="19"/>
      <c r="D208" s="20"/>
      <c r="E208" s="17"/>
      <c r="F208" s="21"/>
      <c r="G208" s="17"/>
      <c r="H208" s="19"/>
      <c r="I208" s="22"/>
    </row>
    <row r="209" spans="1:18" s="25" customFormat="1" ht="15" customHeight="1" x14ac:dyDescent="0.2">
      <c r="A209" s="265" t="s">
        <v>185</v>
      </c>
      <c r="B209" s="265" t="s">
        <v>194</v>
      </c>
      <c r="C209" s="267" t="s">
        <v>195</v>
      </c>
      <c r="D209" s="268"/>
      <c r="E209" s="265" t="s">
        <v>196</v>
      </c>
      <c r="F209" s="23" t="s">
        <v>197</v>
      </c>
      <c r="G209" s="23" t="s">
        <v>197</v>
      </c>
      <c r="H209" s="23" t="s">
        <v>198</v>
      </c>
      <c r="I209" s="23" t="s">
        <v>199</v>
      </c>
      <c r="J209" s="24" t="s">
        <v>200</v>
      </c>
      <c r="K209" s="43" t="s">
        <v>201</v>
      </c>
    </row>
    <row r="210" spans="1:18" s="25" customFormat="1" ht="15" customHeight="1" x14ac:dyDescent="0.2">
      <c r="A210" s="266"/>
      <c r="B210" s="266"/>
      <c r="C210" s="269"/>
      <c r="D210" s="270"/>
      <c r="E210" s="266"/>
      <c r="F210" s="26" t="s">
        <v>202</v>
      </c>
      <c r="G210" s="26" t="s">
        <v>398</v>
      </c>
      <c r="H210" s="26" t="s">
        <v>203</v>
      </c>
      <c r="I210" s="26" t="s">
        <v>204</v>
      </c>
      <c r="J210" s="27" t="s">
        <v>205</v>
      </c>
      <c r="K210" s="44"/>
    </row>
    <row r="211" spans="1:18" ht="15.75" customHeight="1" x14ac:dyDescent="0.25">
      <c r="A211" s="93">
        <v>1</v>
      </c>
      <c r="B211" s="94" t="s">
        <v>326</v>
      </c>
      <c r="C211" s="95" t="s">
        <v>327</v>
      </c>
      <c r="D211" s="96" t="s">
        <v>240</v>
      </c>
      <c r="E211" s="97" t="s">
        <v>328</v>
      </c>
      <c r="F211" s="98">
        <v>3.88</v>
      </c>
      <c r="G211" s="97">
        <v>94</v>
      </c>
      <c r="H211" s="98" t="s">
        <v>217</v>
      </c>
      <c r="I211" s="99" t="s">
        <v>188</v>
      </c>
      <c r="J211" s="99">
        <v>1150000</v>
      </c>
      <c r="K211" s="99"/>
      <c r="L211" s="93" t="s">
        <v>329</v>
      </c>
      <c r="M211" s="93"/>
      <c r="N211" s="97"/>
      <c r="O211" s="97">
        <v>16</v>
      </c>
      <c r="P211" s="97">
        <v>16</v>
      </c>
      <c r="Q211" s="97">
        <v>16</v>
      </c>
      <c r="R211" s="97">
        <v>8.94</v>
      </c>
    </row>
    <row r="212" spans="1:18" ht="15.75" customHeight="1" x14ac:dyDescent="0.25">
      <c r="A212" s="93">
        <v>2</v>
      </c>
      <c r="B212" s="94" t="s">
        <v>333</v>
      </c>
      <c r="C212" s="95" t="s">
        <v>334</v>
      </c>
      <c r="D212" s="96" t="s">
        <v>4</v>
      </c>
      <c r="E212" s="97" t="s">
        <v>335</v>
      </c>
      <c r="F212" s="98">
        <v>3.86</v>
      </c>
      <c r="G212" s="97">
        <v>90</v>
      </c>
      <c r="H212" s="98" t="s">
        <v>217</v>
      </c>
      <c r="I212" s="99" t="s">
        <v>188</v>
      </c>
      <c r="J212" s="99">
        <v>1150000</v>
      </c>
      <c r="K212" s="99"/>
      <c r="L212" s="93" t="s">
        <v>329</v>
      </c>
      <c r="M212" s="93"/>
      <c r="N212" s="97">
        <v>16</v>
      </c>
      <c r="O212" s="97">
        <v>14</v>
      </c>
      <c r="P212" s="97">
        <v>14</v>
      </c>
      <c r="Q212" s="97">
        <v>14</v>
      </c>
      <c r="R212" s="97">
        <v>8.77</v>
      </c>
    </row>
    <row r="213" spans="1:18" ht="15.75" customHeight="1" x14ac:dyDescent="0.25">
      <c r="A213" s="93">
        <v>3</v>
      </c>
      <c r="B213" s="94" t="s">
        <v>341</v>
      </c>
      <c r="C213" s="95" t="s">
        <v>342</v>
      </c>
      <c r="D213" s="96" t="s">
        <v>65</v>
      </c>
      <c r="E213" s="97" t="s">
        <v>343</v>
      </c>
      <c r="F213" s="98">
        <v>3.75</v>
      </c>
      <c r="G213" s="97">
        <v>90</v>
      </c>
      <c r="H213" s="98" t="s">
        <v>217</v>
      </c>
      <c r="I213" s="99" t="s">
        <v>188</v>
      </c>
      <c r="J213" s="99">
        <v>1150000</v>
      </c>
      <c r="K213" s="99"/>
      <c r="L213" s="93" t="s">
        <v>329</v>
      </c>
      <c r="M213" s="93"/>
      <c r="N213" s="97"/>
      <c r="O213" s="97">
        <v>17</v>
      </c>
      <c r="P213" s="97">
        <v>16</v>
      </c>
      <c r="Q213" s="97">
        <v>16</v>
      </c>
      <c r="R213" s="97">
        <v>8.68</v>
      </c>
    </row>
    <row r="214" spans="1:18" ht="15.75" customHeight="1" x14ac:dyDescent="0.25">
      <c r="A214" s="93">
        <v>4</v>
      </c>
      <c r="B214" s="94" t="s">
        <v>679</v>
      </c>
      <c r="C214" s="95" t="s">
        <v>680</v>
      </c>
      <c r="D214" s="96" t="s">
        <v>48</v>
      </c>
      <c r="E214" s="97" t="s">
        <v>681</v>
      </c>
      <c r="F214" s="98">
        <v>3.75</v>
      </c>
      <c r="G214" s="97">
        <v>90</v>
      </c>
      <c r="H214" s="98" t="s">
        <v>217</v>
      </c>
      <c r="I214" s="99" t="s">
        <v>188</v>
      </c>
      <c r="J214" s="99">
        <v>1150000</v>
      </c>
      <c r="K214" s="99"/>
      <c r="L214" s="93" t="s">
        <v>329</v>
      </c>
      <c r="M214" s="93"/>
      <c r="N214" s="97"/>
      <c r="O214" s="97">
        <v>17</v>
      </c>
      <c r="P214" s="97">
        <v>16</v>
      </c>
      <c r="Q214" s="97">
        <v>16</v>
      </c>
      <c r="R214" s="97">
        <v>8.56</v>
      </c>
    </row>
    <row r="215" spans="1:18" ht="15.75" customHeight="1" x14ac:dyDescent="0.25">
      <c r="A215" s="93">
        <v>5</v>
      </c>
      <c r="B215" s="94" t="s">
        <v>355</v>
      </c>
      <c r="C215" s="95" t="s">
        <v>356</v>
      </c>
      <c r="D215" s="96" t="s">
        <v>8</v>
      </c>
      <c r="E215" s="97" t="s">
        <v>149</v>
      </c>
      <c r="F215" s="98">
        <v>3.75</v>
      </c>
      <c r="G215" s="97">
        <v>90</v>
      </c>
      <c r="H215" s="98" t="s">
        <v>217</v>
      </c>
      <c r="I215" s="99" t="s">
        <v>188</v>
      </c>
      <c r="J215" s="99">
        <v>1150000</v>
      </c>
      <c r="K215" s="99"/>
      <c r="L215" s="93" t="s">
        <v>329</v>
      </c>
      <c r="M215" s="93"/>
      <c r="N215" s="97"/>
      <c r="O215" s="97">
        <v>17</v>
      </c>
      <c r="P215" s="97">
        <v>16</v>
      </c>
      <c r="Q215" s="97">
        <v>16</v>
      </c>
      <c r="R215" s="97">
        <v>8.5</v>
      </c>
    </row>
    <row r="216" spans="1:18" ht="15.75" customHeight="1" x14ac:dyDescent="0.25">
      <c r="A216" s="93">
        <v>6</v>
      </c>
      <c r="B216" s="94" t="s">
        <v>336</v>
      </c>
      <c r="C216" s="95" t="s">
        <v>1</v>
      </c>
      <c r="D216" s="96" t="s">
        <v>7</v>
      </c>
      <c r="E216" s="97" t="s">
        <v>337</v>
      </c>
      <c r="F216" s="98">
        <v>3.68</v>
      </c>
      <c r="G216" s="97">
        <v>90</v>
      </c>
      <c r="H216" s="98" t="s">
        <v>217</v>
      </c>
      <c r="I216" s="99" t="s">
        <v>188</v>
      </c>
      <c r="J216" s="99">
        <v>1150000</v>
      </c>
      <c r="K216" s="99"/>
      <c r="L216" s="93" t="s">
        <v>329</v>
      </c>
      <c r="M216" s="93"/>
      <c r="N216" s="97"/>
      <c r="O216" s="97">
        <v>20</v>
      </c>
      <c r="P216" s="97">
        <v>19</v>
      </c>
      <c r="Q216" s="97">
        <v>19</v>
      </c>
      <c r="R216" s="97">
        <v>8.58</v>
      </c>
    </row>
    <row r="217" spans="1:18" ht="15.75" customHeight="1" x14ac:dyDescent="0.25">
      <c r="A217" s="93">
        <v>7</v>
      </c>
      <c r="B217" s="94" t="s">
        <v>338</v>
      </c>
      <c r="C217" s="95" t="s">
        <v>339</v>
      </c>
      <c r="D217" s="96" t="s">
        <v>65</v>
      </c>
      <c r="E217" s="97" t="s">
        <v>340</v>
      </c>
      <c r="F217" s="98">
        <v>3.63</v>
      </c>
      <c r="G217" s="97">
        <v>90</v>
      </c>
      <c r="H217" s="98" t="s">
        <v>217</v>
      </c>
      <c r="I217" s="99" t="s">
        <v>188</v>
      </c>
      <c r="J217" s="99">
        <v>1150000</v>
      </c>
      <c r="K217" s="99"/>
      <c r="L217" s="93" t="s">
        <v>329</v>
      </c>
      <c r="M217" s="93"/>
      <c r="N217" s="97"/>
      <c r="O217" s="97">
        <v>17</v>
      </c>
      <c r="P217" s="97">
        <v>16</v>
      </c>
      <c r="Q217" s="97">
        <v>16</v>
      </c>
      <c r="R217" s="97">
        <v>8.48</v>
      </c>
    </row>
    <row r="218" spans="1:18" ht="15.75" customHeight="1" x14ac:dyDescent="0.25">
      <c r="A218" s="93">
        <v>8</v>
      </c>
      <c r="B218" s="94" t="s">
        <v>682</v>
      </c>
      <c r="C218" s="95" t="s">
        <v>2</v>
      </c>
      <c r="D218" s="96" t="s">
        <v>29</v>
      </c>
      <c r="E218" s="97" t="s">
        <v>683</v>
      </c>
      <c r="F218" s="98">
        <v>3.63</v>
      </c>
      <c r="G218" s="97">
        <v>91</v>
      </c>
      <c r="H218" s="98" t="s">
        <v>217</v>
      </c>
      <c r="I218" s="99" t="s">
        <v>188</v>
      </c>
      <c r="J218" s="99">
        <v>1150000</v>
      </c>
      <c r="K218" s="99"/>
      <c r="L218" s="93" t="s">
        <v>329</v>
      </c>
      <c r="M218" s="93"/>
      <c r="N218" s="97"/>
      <c r="O218" s="97">
        <v>17</v>
      </c>
      <c r="P218" s="97">
        <v>16</v>
      </c>
      <c r="Q218" s="97">
        <v>16</v>
      </c>
      <c r="R218" s="97">
        <v>8.5500000000000007</v>
      </c>
    </row>
    <row r="219" spans="1:18" ht="15.75" customHeight="1" x14ac:dyDescent="0.25">
      <c r="A219" s="93">
        <v>9</v>
      </c>
      <c r="B219" s="94" t="s">
        <v>344</v>
      </c>
      <c r="C219" s="95" t="s">
        <v>345</v>
      </c>
      <c r="D219" s="96" t="s">
        <v>346</v>
      </c>
      <c r="E219" s="97" t="s">
        <v>347</v>
      </c>
      <c r="F219" s="98">
        <v>3.63</v>
      </c>
      <c r="G219" s="97">
        <v>90</v>
      </c>
      <c r="H219" s="98" t="s">
        <v>217</v>
      </c>
      <c r="I219" s="99" t="s">
        <v>188</v>
      </c>
      <c r="J219" s="99">
        <v>1150000</v>
      </c>
      <c r="K219" s="99"/>
      <c r="L219" s="93" t="s">
        <v>329</v>
      </c>
      <c r="M219" s="93"/>
      <c r="N219" s="97"/>
      <c r="O219" s="97">
        <v>17</v>
      </c>
      <c r="P219" s="97">
        <v>16</v>
      </c>
      <c r="Q219" s="97">
        <v>16</v>
      </c>
      <c r="R219" s="97">
        <v>8.41</v>
      </c>
    </row>
    <row r="220" spans="1:18" ht="15.75" customHeight="1" x14ac:dyDescent="0.25">
      <c r="A220" s="93">
        <v>10</v>
      </c>
      <c r="B220" s="94" t="s">
        <v>684</v>
      </c>
      <c r="C220" s="95" t="s">
        <v>667</v>
      </c>
      <c r="D220" s="96" t="s">
        <v>136</v>
      </c>
      <c r="E220" s="97" t="s">
        <v>685</v>
      </c>
      <c r="F220" s="98">
        <v>3.63</v>
      </c>
      <c r="G220" s="97">
        <v>90</v>
      </c>
      <c r="H220" s="98" t="s">
        <v>217</v>
      </c>
      <c r="I220" s="99" t="s">
        <v>188</v>
      </c>
      <c r="J220" s="99">
        <v>1150000</v>
      </c>
      <c r="K220" s="99"/>
      <c r="L220" s="93" t="s">
        <v>329</v>
      </c>
      <c r="M220" s="93"/>
      <c r="N220" s="97"/>
      <c r="O220" s="97">
        <v>17</v>
      </c>
      <c r="P220" s="97">
        <v>16</v>
      </c>
      <c r="Q220" s="97">
        <v>16</v>
      </c>
      <c r="R220" s="97">
        <v>8.43</v>
      </c>
    </row>
    <row r="221" spans="1:18" ht="15.75" customHeight="1" x14ac:dyDescent="0.25">
      <c r="A221" s="93">
        <v>11</v>
      </c>
      <c r="B221" s="94" t="s">
        <v>686</v>
      </c>
      <c r="C221" s="95" t="s">
        <v>687</v>
      </c>
      <c r="D221" s="96" t="s">
        <v>426</v>
      </c>
      <c r="E221" s="97" t="s">
        <v>688</v>
      </c>
      <c r="F221" s="98">
        <v>3.63</v>
      </c>
      <c r="G221" s="97">
        <v>90</v>
      </c>
      <c r="H221" s="98" t="s">
        <v>217</v>
      </c>
      <c r="I221" s="99" t="s">
        <v>188</v>
      </c>
      <c r="J221" s="99">
        <v>1150000</v>
      </c>
      <c r="K221" s="99"/>
      <c r="L221" s="93" t="s">
        <v>329</v>
      </c>
      <c r="M221" s="93"/>
      <c r="N221" s="97"/>
      <c r="O221" s="97">
        <v>17</v>
      </c>
      <c r="P221" s="97">
        <v>16</v>
      </c>
      <c r="Q221" s="97">
        <v>16</v>
      </c>
      <c r="R221" s="97">
        <v>8.41</v>
      </c>
    </row>
    <row r="222" spans="1:18" ht="15.75" customHeight="1" x14ac:dyDescent="0.25">
      <c r="A222" s="93">
        <v>12</v>
      </c>
      <c r="B222" s="94" t="s">
        <v>689</v>
      </c>
      <c r="C222" s="95" t="s">
        <v>1</v>
      </c>
      <c r="D222" s="96" t="s">
        <v>63</v>
      </c>
      <c r="E222" s="97" t="s">
        <v>690</v>
      </c>
      <c r="F222" s="98">
        <v>3.63</v>
      </c>
      <c r="G222" s="97">
        <v>90</v>
      </c>
      <c r="H222" s="98" t="s">
        <v>217</v>
      </c>
      <c r="I222" s="99" t="s">
        <v>188</v>
      </c>
      <c r="J222" s="99">
        <v>1150000</v>
      </c>
      <c r="K222" s="99"/>
      <c r="L222" s="93" t="s">
        <v>329</v>
      </c>
      <c r="M222" s="93"/>
      <c r="N222" s="97"/>
      <c r="O222" s="97">
        <v>17</v>
      </c>
      <c r="P222" s="97">
        <v>16</v>
      </c>
      <c r="Q222" s="97">
        <v>16</v>
      </c>
      <c r="R222" s="97">
        <v>8.49</v>
      </c>
    </row>
    <row r="223" spans="1:18" ht="15.75" customHeight="1" x14ac:dyDescent="0.25">
      <c r="A223" s="93">
        <v>13</v>
      </c>
      <c r="B223" s="94" t="s">
        <v>691</v>
      </c>
      <c r="C223" s="95" t="s">
        <v>31</v>
      </c>
      <c r="D223" s="96" t="s">
        <v>50</v>
      </c>
      <c r="E223" s="97" t="s">
        <v>692</v>
      </c>
      <c r="F223" s="98">
        <v>3.57</v>
      </c>
      <c r="G223" s="97">
        <v>88</v>
      </c>
      <c r="H223" s="98" t="s">
        <v>233</v>
      </c>
      <c r="I223" s="99" t="s">
        <v>190</v>
      </c>
      <c r="J223" s="99">
        <v>1050000</v>
      </c>
      <c r="K223" s="99"/>
      <c r="L223" s="93" t="s">
        <v>329</v>
      </c>
      <c r="M223" s="93"/>
      <c r="N223" s="97">
        <v>16</v>
      </c>
      <c r="O223" s="97">
        <v>15</v>
      </c>
      <c r="P223" s="97">
        <v>14</v>
      </c>
      <c r="Q223" s="97">
        <v>14</v>
      </c>
      <c r="R223" s="97">
        <v>8.43</v>
      </c>
    </row>
    <row r="224" spans="1:18" ht="15.75" customHeight="1" x14ac:dyDescent="0.25">
      <c r="A224" s="93">
        <v>14</v>
      </c>
      <c r="B224" s="94" t="s">
        <v>693</v>
      </c>
      <c r="C224" s="95" t="s">
        <v>694</v>
      </c>
      <c r="D224" s="96" t="s">
        <v>10</v>
      </c>
      <c r="E224" s="97" t="s">
        <v>695</v>
      </c>
      <c r="F224" s="98">
        <v>3.57</v>
      </c>
      <c r="G224" s="97">
        <v>87</v>
      </c>
      <c r="H224" s="98" t="s">
        <v>233</v>
      </c>
      <c r="I224" s="99" t="s">
        <v>190</v>
      </c>
      <c r="J224" s="99">
        <v>1050000</v>
      </c>
      <c r="K224" s="99"/>
      <c r="L224" s="93" t="s">
        <v>329</v>
      </c>
      <c r="M224" s="93"/>
      <c r="N224" s="97">
        <v>19</v>
      </c>
      <c r="O224" s="97">
        <v>15</v>
      </c>
      <c r="P224" s="97">
        <v>14</v>
      </c>
      <c r="Q224" s="97">
        <v>14</v>
      </c>
      <c r="R224" s="97">
        <v>8.26</v>
      </c>
    </row>
    <row r="225" spans="1:18" ht="15.75" customHeight="1" x14ac:dyDescent="0.25">
      <c r="A225" s="93">
        <v>15</v>
      </c>
      <c r="B225" s="94" t="s">
        <v>348</v>
      </c>
      <c r="C225" s="95" t="s">
        <v>349</v>
      </c>
      <c r="D225" s="96" t="s">
        <v>350</v>
      </c>
      <c r="E225" s="97" t="s">
        <v>351</v>
      </c>
      <c r="F225" s="98">
        <v>3.57</v>
      </c>
      <c r="G225" s="97">
        <v>89</v>
      </c>
      <c r="H225" s="98" t="s">
        <v>233</v>
      </c>
      <c r="I225" s="99" t="s">
        <v>190</v>
      </c>
      <c r="J225" s="99">
        <v>1050000</v>
      </c>
      <c r="K225" s="99"/>
      <c r="L225" s="93" t="s">
        <v>329</v>
      </c>
      <c r="M225" s="93"/>
      <c r="N225" s="97">
        <v>16</v>
      </c>
      <c r="O225" s="97">
        <v>15</v>
      </c>
      <c r="P225" s="97">
        <v>14</v>
      </c>
      <c r="Q225" s="97">
        <v>14</v>
      </c>
      <c r="R225" s="97">
        <v>8.56</v>
      </c>
    </row>
    <row r="226" spans="1:18" ht="15.75" customHeight="1" x14ac:dyDescent="0.25">
      <c r="A226" s="93">
        <v>16</v>
      </c>
      <c r="B226" s="94" t="s">
        <v>696</v>
      </c>
      <c r="C226" s="95" t="s">
        <v>697</v>
      </c>
      <c r="D226" s="96" t="s">
        <v>52</v>
      </c>
      <c r="E226" s="97" t="s">
        <v>698</v>
      </c>
      <c r="F226" s="98">
        <v>3.57</v>
      </c>
      <c r="G226" s="97">
        <v>89</v>
      </c>
      <c r="H226" s="98" t="s">
        <v>233</v>
      </c>
      <c r="I226" s="99" t="s">
        <v>190</v>
      </c>
      <c r="J226" s="99">
        <v>1050000</v>
      </c>
      <c r="K226" s="99"/>
      <c r="L226" s="93" t="s">
        <v>329</v>
      </c>
      <c r="M226" s="93"/>
      <c r="N226" s="97">
        <v>16</v>
      </c>
      <c r="O226" s="97">
        <v>15</v>
      </c>
      <c r="P226" s="97">
        <v>14</v>
      </c>
      <c r="Q226" s="97">
        <v>14</v>
      </c>
      <c r="R226" s="97">
        <v>8.24</v>
      </c>
    </row>
    <row r="227" spans="1:18" ht="15.75" customHeight="1" x14ac:dyDescent="0.25">
      <c r="A227" s="93">
        <v>17</v>
      </c>
      <c r="B227" s="94" t="s">
        <v>699</v>
      </c>
      <c r="C227" s="95" t="s">
        <v>1</v>
      </c>
      <c r="D227" s="96" t="s">
        <v>35</v>
      </c>
      <c r="E227" s="97" t="s">
        <v>700</v>
      </c>
      <c r="F227" s="98">
        <v>3.57</v>
      </c>
      <c r="G227" s="97">
        <v>87</v>
      </c>
      <c r="H227" s="98" t="s">
        <v>233</v>
      </c>
      <c r="I227" s="99" t="s">
        <v>190</v>
      </c>
      <c r="J227" s="99">
        <v>1050000</v>
      </c>
      <c r="K227" s="99"/>
      <c r="L227" s="93" t="s">
        <v>329</v>
      </c>
      <c r="M227" s="93"/>
      <c r="N227" s="97">
        <v>17</v>
      </c>
      <c r="O227" s="97">
        <v>15</v>
      </c>
      <c r="P227" s="97">
        <v>14</v>
      </c>
      <c r="Q227" s="97">
        <v>14</v>
      </c>
      <c r="R227" s="97">
        <v>8.33</v>
      </c>
    </row>
    <row r="228" spans="1:18" ht="15.75" customHeight="1" x14ac:dyDescent="0.25">
      <c r="A228" s="93">
        <v>18</v>
      </c>
      <c r="B228" s="94" t="s">
        <v>330</v>
      </c>
      <c r="C228" s="95" t="s">
        <v>331</v>
      </c>
      <c r="D228" s="96" t="s">
        <v>8</v>
      </c>
      <c r="E228" s="97" t="s">
        <v>332</v>
      </c>
      <c r="F228" s="98">
        <v>3.57</v>
      </c>
      <c r="G228" s="97">
        <v>86</v>
      </c>
      <c r="H228" s="98" t="s">
        <v>233</v>
      </c>
      <c r="I228" s="99" t="s">
        <v>190</v>
      </c>
      <c r="J228" s="99">
        <v>1050000</v>
      </c>
      <c r="K228" s="99"/>
      <c r="L228" s="93" t="s">
        <v>329</v>
      </c>
      <c r="M228" s="93"/>
      <c r="N228" s="97">
        <v>16</v>
      </c>
      <c r="O228" s="97">
        <v>15</v>
      </c>
      <c r="P228" s="97">
        <v>14</v>
      </c>
      <c r="Q228" s="97">
        <v>14</v>
      </c>
      <c r="R228" s="97">
        <v>8.6</v>
      </c>
    </row>
    <row r="229" spans="1:18" ht="15.75" customHeight="1" x14ac:dyDescent="0.25">
      <c r="A229" s="93">
        <v>19</v>
      </c>
      <c r="B229" s="94" t="s">
        <v>352</v>
      </c>
      <c r="C229" s="95" t="s">
        <v>353</v>
      </c>
      <c r="D229" s="96" t="s">
        <v>49</v>
      </c>
      <c r="E229" s="97" t="s">
        <v>354</v>
      </c>
      <c r="F229" s="98">
        <v>3.5</v>
      </c>
      <c r="G229" s="97">
        <v>90</v>
      </c>
      <c r="H229" s="98" t="s">
        <v>217</v>
      </c>
      <c r="I229" s="99" t="s">
        <v>190</v>
      </c>
      <c r="J229" s="99">
        <v>1050000</v>
      </c>
      <c r="K229" s="99"/>
      <c r="L229" s="93" t="s">
        <v>329</v>
      </c>
      <c r="M229" s="93"/>
      <c r="N229" s="97"/>
      <c r="O229" s="97">
        <v>17</v>
      </c>
      <c r="P229" s="97">
        <v>16</v>
      </c>
      <c r="Q229" s="97">
        <v>16</v>
      </c>
      <c r="R229" s="97">
        <v>8.6300000000000008</v>
      </c>
    </row>
    <row r="230" spans="1:18" ht="15.75" customHeight="1" x14ac:dyDescent="0.25">
      <c r="A230" s="93">
        <v>20</v>
      </c>
      <c r="B230" s="94" t="s">
        <v>701</v>
      </c>
      <c r="C230" s="95" t="s">
        <v>25</v>
      </c>
      <c r="D230" s="96" t="s">
        <v>491</v>
      </c>
      <c r="E230" s="97" t="s">
        <v>702</v>
      </c>
      <c r="F230" s="98">
        <v>3.5</v>
      </c>
      <c r="G230" s="97">
        <v>89</v>
      </c>
      <c r="H230" s="98" t="s">
        <v>233</v>
      </c>
      <c r="I230" s="99" t="s">
        <v>190</v>
      </c>
      <c r="J230" s="99">
        <v>1050000</v>
      </c>
      <c r="K230" s="99"/>
      <c r="L230" s="93" t="s">
        <v>329</v>
      </c>
      <c r="M230" s="93"/>
      <c r="N230" s="97"/>
      <c r="O230" s="97">
        <v>17</v>
      </c>
      <c r="P230" s="97">
        <v>16</v>
      </c>
      <c r="Q230" s="97">
        <v>16</v>
      </c>
      <c r="R230" s="97">
        <v>8.5299999999999994</v>
      </c>
    </row>
    <row r="231" spans="1:18" ht="15.75" customHeight="1" x14ac:dyDescent="0.25">
      <c r="A231" s="93">
        <v>21</v>
      </c>
      <c r="B231" s="94" t="s">
        <v>703</v>
      </c>
      <c r="C231" s="95" t="s">
        <v>704</v>
      </c>
      <c r="D231" s="96" t="s">
        <v>51</v>
      </c>
      <c r="E231" s="97" t="s">
        <v>695</v>
      </c>
      <c r="F231" s="98">
        <v>3.5</v>
      </c>
      <c r="G231" s="97">
        <v>86</v>
      </c>
      <c r="H231" s="98" t="s">
        <v>233</v>
      </c>
      <c r="I231" s="99" t="s">
        <v>190</v>
      </c>
      <c r="J231" s="99">
        <v>1050000</v>
      </c>
      <c r="K231" s="99"/>
      <c r="L231" s="93" t="s">
        <v>329</v>
      </c>
      <c r="M231" s="93"/>
      <c r="N231" s="97"/>
      <c r="O231" s="97">
        <v>17</v>
      </c>
      <c r="P231" s="97">
        <v>16</v>
      </c>
      <c r="Q231" s="97">
        <v>16</v>
      </c>
      <c r="R231" s="97">
        <v>8.26</v>
      </c>
    </row>
    <row r="232" spans="1:18" ht="18" customHeight="1" x14ac:dyDescent="0.25">
      <c r="A232" s="271" t="s">
        <v>206</v>
      </c>
      <c r="B232" s="272"/>
      <c r="C232" s="272"/>
      <c r="D232" s="272"/>
      <c r="E232" s="272"/>
      <c r="F232" s="272"/>
      <c r="G232" s="272"/>
      <c r="H232" s="272"/>
      <c r="I232" s="273"/>
      <c r="J232" s="107">
        <f>SUM(J211:J231)</f>
        <v>23250000</v>
      </c>
      <c r="K232" s="108"/>
      <c r="L232" s="109"/>
      <c r="M232" s="93"/>
      <c r="N232" s="97"/>
      <c r="O232" s="97"/>
      <c r="P232" s="97"/>
      <c r="Q232" s="97"/>
      <c r="R232" s="97"/>
    </row>
    <row r="233" spans="1:18" ht="18.75" customHeight="1" x14ac:dyDescent="0.25">
      <c r="A233" s="262" t="s">
        <v>591</v>
      </c>
      <c r="B233" s="262"/>
      <c r="C233" s="262"/>
      <c r="D233" s="262"/>
      <c r="E233" s="262"/>
      <c r="F233" s="262"/>
      <c r="G233" s="262"/>
      <c r="H233" s="262"/>
      <c r="I233" s="262"/>
      <c r="J233" s="262"/>
      <c r="K233" s="262"/>
      <c r="L233" s="7"/>
      <c r="M233" s="7"/>
      <c r="N233" s="7"/>
      <c r="O233" s="7"/>
      <c r="P233" s="2"/>
      <c r="Q233" s="2"/>
    </row>
    <row r="234" spans="1:18" ht="6.75" customHeight="1" x14ac:dyDescent="0.25">
      <c r="A234" s="53"/>
      <c r="B234" s="53"/>
      <c r="C234" s="53"/>
      <c r="D234" s="53"/>
      <c r="E234" s="53"/>
      <c r="F234" s="53"/>
      <c r="G234" s="53"/>
      <c r="H234" s="53"/>
      <c r="I234" s="53"/>
      <c r="J234" s="53"/>
      <c r="K234" s="53"/>
      <c r="L234" s="7"/>
      <c r="M234" s="7"/>
      <c r="N234" s="7"/>
      <c r="O234" s="7"/>
      <c r="P234" s="2"/>
      <c r="Q234" s="2"/>
    </row>
    <row r="235" spans="1:18" s="12" customFormat="1" ht="15.75" customHeight="1" x14ac:dyDescent="0.25">
      <c r="A235" s="261" t="s">
        <v>207</v>
      </c>
      <c r="B235" s="261"/>
      <c r="C235" s="261"/>
      <c r="D235" s="261" t="s">
        <v>399</v>
      </c>
      <c r="E235" s="261"/>
      <c r="F235" s="261"/>
      <c r="G235" s="261"/>
      <c r="H235" s="261"/>
      <c r="I235" s="261" t="s">
        <v>208</v>
      </c>
      <c r="J235" s="261"/>
      <c r="K235" s="261"/>
    </row>
    <row r="236" spans="1:18" s="12" customFormat="1" ht="15.75" customHeight="1" x14ac:dyDescent="0.3">
      <c r="A236" s="31"/>
      <c r="B236" s="51"/>
      <c r="C236" s="31"/>
      <c r="D236" s="261" t="s">
        <v>400</v>
      </c>
      <c r="E236" s="261"/>
      <c r="F236" s="261"/>
      <c r="G236" s="261"/>
      <c r="H236" s="261"/>
      <c r="I236" s="260" t="s">
        <v>209</v>
      </c>
      <c r="J236" s="260"/>
      <c r="K236" s="260"/>
    </row>
    <row r="237" spans="1:18" s="12" customFormat="1" ht="21" customHeight="1" x14ac:dyDescent="0.25">
      <c r="B237" s="51"/>
      <c r="D237" s="12" t="s">
        <v>210</v>
      </c>
      <c r="M237" s="12">
        <v>1</v>
      </c>
    </row>
    <row r="238" spans="1:18" s="12" customFormat="1" x14ac:dyDescent="0.25">
      <c r="B238" s="51"/>
    </row>
    <row r="239" spans="1:18" s="12" customFormat="1" ht="17.25" customHeight="1" x14ac:dyDescent="0.25">
      <c r="A239" s="260" t="s">
        <v>211</v>
      </c>
      <c r="B239" s="260"/>
      <c r="C239" s="260"/>
      <c r="D239" s="260" t="s">
        <v>212</v>
      </c>
      <c r="E239" s="260"/>
      <c r="F239" s="260"/>
      <c r="G239" s="260"/>
      <c r="H239" s="260"/>
      <c r="I239" s="260" t="s">
        <v>213</v>
      </c>
      <c r="J239" s="260"/>
      <c r="K239" s="260"/>
    </row>
    <row r="240" spans="1:18" customFormat="1" ht="21.75" customHeight="1" x14ac:dyDescent="0.3">
      <c r="A240" s="263" t="s">
        <v>191</v>
      </c>
      <c r="B240" s="263"/>
      <c r="C240" s="263"/>
      <c r="D240" s="263"/>
      <c r="E240" s="42"/>
      <c r="F240" s="14"/>
      <c r="I240" s="15"/>
    </row>
    <row r="241" spans="1:18" customFormat="1" ht="21.75" customHeight="1" x14ac:dyDescent="0.3">
      <c r="A241" s="260" t="s">
        <v>192</v>
      </c>
      <c r="B241" s="260"/>
      <c r="C241" s="260"/>
      <c r="D241" s="260"/>
      <c r="E241" s="41"/>
      <c r="F241" s="14"/>
      <c r="I241" s="15"/>
    </row>
    <row r="242" spans="1:18" customFormat="1" ht="6" customHeight="1" x14ac:dyDescent="0.3">
      <c r="A242" s="41"/>
      <c r="B242" s="49"/>
      <c r="C242" s="41"/>
      <c r="D242" s="41"/>
      <c r="E242" s="41"/>
      <c r="F242" s="14"/>
      <c r="I242" s="15"/>
    </row>
    <row r="243" spans="1:18" customFormat="1" ht="17.25" customHeight="1" x14ac:dyDescent="0.25">
      <c r="A243" s="260" t="s">
        <v>193</v>
      </c>
      <c r="B243" s="260"/>
      <c r="C243" s="260"/>
      <c r="D243" s="260"/>
      <c r="E243" s="260"/>
      <c r="F243" s="260"/>
      <c r="G243" s="260"/>
      <c r="H243" s="260"/>
      <c r="I243" s="260"/>
      <c r="J243" s="260"/>
    </row>
    <row r="244" spans="1:18" customFormat="1" ht="17.25" customHeight="1" x14ac:dyDescent="0.25">
      <c r="A244" s="260" t="s">
        <v>775</v>
      </c>
      <c r="B244" s="260"/>
      <c r="C244" s="260"/>
      <c r="D244" s="260"/>
      <c r="E244" s="260"/>
      <c r="F244" s="260"/>
      <c r="G244" s="260"/>
      <c r="H244" s="260"/>
      <c r="I244" s="260"/>
      <c r="J244" s="260"/>
    </row>
    <row r="245" spans="1:18" s="35" customFormat="1" ht="14.25" customHeight="1" x14ac:dyDescent="0.25">
      <c r="A245" s="264" t="s">
        <v>1057</v>
      </c>
      <c r="B245" s="264"/>
      <c r="C245" s="264"/>
      <c r="D245" s="264"/>
      <c r="E245" s="264"/>
      <c r="F245" s="264"/>
      <c r="G245" s="264"/>
      <c r="H245" s="264"/>
      <c r="I245" s="264"/>
      <c r="J245" s="264"/>
    </row>
    <row r="246" spans="1:18" customFormat="1" ht="10.5" customHeight="1" x14ac:dyDescent="0.25">
      <c r="A246" s="17"/>
      <c r="B246" s="50"/>
      <c r="C246" s="19"/>
      <c r="D246" s="20"/>
      <c r="E246" s="17"/>
      <c r="F246" s="21"/>
      <c r="G246" s="17"/>
      <c r="H246" s="19"/>
      <c r="I246" s="22"/>
    </row>
    <row r="247" spans="1:18" s="25" customFormat="1" ht="20.25" customHeight="1" x14ac:dyDescent="0.2">
      <c r="A247" s="265" t="s">
        <v>185</v>
      </c>
      <c r="B247" s="265" t="s">
        <v>194</v>
      </c>
      <c r="C247" s="267" t="s">
        <v>195</v>
      </c>
      <c r="D247" s="268"/>
      <c r="E247" s="265" t="s">
        <v>196</v>
      </c>
      <c r="F247" s="23" t="s">
        <v>197</v>
      </c>
      <c r="G247" s="23" t="s">
        <v>197</v>
      </c>
      <c r="H247" s="23" t="s">
        <v>198</v>
      </c>
      <c r="I247" s="23" t="s">
        <v>199</v>
      </c>
      <c r="J247" s="24" t="s">
        <v>200</v>
      </c>
      <c r="K247" s="43" t="s">
        <v>201</v>
      </c>
    </row>
    <row r="248" spans="1:18" s="25" customFormat="1" ht="20.25" customHeight="1" x14ac:dyDescent="0.2">
      <c r="A248" s="266"/>
      <c r="B248" s="266"/>
      <c r="C248" s="269"/>
      <c r="D248" s="270"/>
      <c r="E248" s="266"/>
      <c r="F248" s="26" t="s">
        <v>202</v>
      </c>
      <c r="G248" s="26" t="s">
        <v>398</v>
      </c>
      <c r="H248" s="26" t="s">
        <v>203</v>
      </c>
      <c r="I248" s="26" t="s">
        <v>204</v>
      </c>
      <c r="J248" s="27" t="s">
        <v>205</v>
      </c>
      <c r="K248" s="44"/>
    </row>
    <row r="249" spans="1:18" ht="18" customHeight="1" x14ac:dyDescent="0.25">
      <c r="A249" s="93">
        <v>1</v>
      </c>
      <c r="B249" s="94" t="s">
        <v>705</v>
      </c>
      <c r="C249" s="95" t="s">
        <v>475</v>
      </c>
      <c r="D249" s="96" t="s">
        <v>46</v>
      </c>
      <c r="E249" s="97" t="s">
        <v>651</v>
      </c>
      <c r="F249" s="98">
        <v>3.71</v>
      </c>
      <c r="G249" s="97">
        <v>90</v>
      </c>
      <c r="H249" s="98" t="s">
        <v>217</v>
      </c>
      <c r="I249" s="99" t="s">
        <v>188</v>
      </c>
      <c r="J249" s="99">
        <v>1150000</v>
      </c>
      <c r="K249" s="99"/>
      <c r="L249" s="93" t="s">
        <v>360</v>
      </c>
      <c r="M249" s="93"/>
      <c r="N249" s="97">
        <v>16</v>
      </c>
      <c r="O249" s="97">
        <v>15</v>
      </c>
      <c r="P249" s="97">
        <v>14</v>
      </c>
      <c r="Q249" s="97">
        <v>14</v>
      </c>
      <c r="R249" s="97">
        <v>8.69</v>
      </c>
    </row>
    <row r="250" spans="1:18" ht="18" customHeight="1" x14ac:dyDescent="0.25">
      <c r="A250" s="93">
        <v>2</v>
      </c>
      <c r="B250" s="94" t="s">
        <v>365</v>
      </c>
      <c r="C250" s="95" t="s">
        <v>366</v>
      </c>
      <c r="D250" s="96" t="s">
        <v>21</v>
      </c>
      <c r="E250" s="97" t="s">
        <v>367</v>
      </c>
      <c r="F250" s="98">
        <v>3.71</v>
      </c>
      <c r="G250" s="97">
        <v>87</v>
      </c>
      <c r="H250" s="98" t="s">
        <v>233</v>
      </c>
      <c r="I250" s="99" t="s">
        <v>190</v>
      </c>
      <c r="J250" s="99">
        <v>1050000</v>
      </c>
      <c r="K250" s="99"/>
      <c r="L250" s="93" t="s">
        <v>360</v>
      </c>
      <c r="M250" s="93"/>
      <c r="N250" s="97">
        <v>16</v>
      </c>
      <c r="O250" s="97">
        <v>14</v>
      </c>
      <c r="P250" s="97">
        <v>14</v>
      </c>
      <c r="Q250" s="97">
        <v>14</v>
      </c>
      <c r="R250" s="97">
        <v>8.56</v>
      </c>
    </row>
    <row r="251" spans="1:18" ht="18" customHeight="1" x14ac:dyDescent="0.25">
      <c r="A251" s="93">
        <v>3</v>
      </c>
      <c r="B251" s="119" t="s">
        <v>706</v>
      </c>
      <c r="C251" s="120" t="s">
        <v>707</v>
      </c>
      <c r="D251" s="121" t="s">
        <v>708</v>
      </c>
      <c r="E251" s="122" t="s">
        <v>709</v>
      </c>
      <c r="F251" s="123">
        <v>3.67</v>
      </c>
      <c r="G251" s="122">
        <v>87</v>
      </c>
      <c r="H251" s="123" t="s">
        <v>233</v>
      </c>
      <c r="I251" s="99" t="s">
        <v>190</v>
      </c>
      <c r="J251" s="99">
        <v>1050000</v>
      </c>
      <c r="K251" s="99"/>
      <c r="L251" s="124" t="s">
        <v>360</v>
      </c>
      <c r="M251" s="124"/>
      <c r="N251" s="122">
        <v>18</v>
      </c>
      <c r="O251" s="122">
        <v>13</v>
      </c>
      <c r="P251" s="122">
        <v>12</v>
      </c>
      <c r="Q251" s="122">
        <v>12</v>
      </c>
      <c r="R251" s="122">
        <v>8.2799999999999994</v>
      </c>
    </row>
    <row r="252" spans="1:18" ht="18" customHeight="1" x14ac:dyDescent="0.25">
      <c r="A252" s="93">
        <v>4</v>
      </c>
      <c r="B252" s="119" t="s">
        <v>368</v>
      </c>
      <c r="C252" s="120" t="s">
        <v>369</v>
      </c>
      <c r="D252" s="121" t="s">
        <v>249</v>
      </c>
      <c r="E252" s="122" t="s">
        <v>370</v>
      </c>
      <c r="F252" s="123">
        <v>3.67</v>
      </c>
      <c r="G252" s="122">
        <v>87</v>
      </c>
      <c r="H252" s="123" t="s">
        <v>233</v>
      </c>
      <c r="I252" s="99" t="s">
        <v>190</v>
      </c>
      <c r="J252" s="99">
        <v>1050000</v>
      </c>
      <c r="K252" s="99"/>
      <c r="L252" s="124" t="s">
        <v>360</v>
      </c>
      <c r="M252" s="124"/>
      <c r="N252" s="122">
        <v>18</v>
      </c>
      <c r="O252" s="122">
        <v>13</v>
      </c>
      <c r="P252" s="122">
        <v>12</v>
      </c>
      <c r="Q252" s="122">
        <v>12</v>
      </c>
      <c r="R252" s="122">
        <v>8.6</v>
      </c>
    </row>
    <row r="253" spans="1:18" ht="18" customHeight="1" x14ac:dyDescent="0.25">
      <c r="A253" s="93">
        <v>5</v>
      </c>
      <c r="B253" s="119" t="s">
        <v>357</v>
      </c>
      <c r="C253" s="120" t="s">
        <v>358</v>
      </c>
      <c r="D253" s="121" t="s">
        <v>3</v>
      </c>
      <c r="E253" s="122" t="s">
        <v>359</v>
      </c>
      <c r="F253" s="123">
        <v>3.67</v>
      </c>
      <c r="G253" s="122">
        <v>87</v>
      </c>
      <c r="H253" s="123" t="s">
        <v>233</v>
      </c>
      <c r="I253" s="99" t="s">
        <v>190</v>
      </c>
      <c r="J253" s="99">
        <v>1050000</v>
      </c>
      <c r="K253" s="99"/>
      <c r="L253" s="124" t="s">
        <v>360</v>
      </c>
      <c r="M253" s="124"/>
      <c r="N253" s="122">
        <v>18</v>
      </c>
      <c r="O253" s="122">
        <v>12</v>
      </c>
      <c r="P253" s="122">
        <v>12</v>
      </c>
      <c r="Q253" s="122">
        <v>12</v>
      </c>
      <c r="R253" s="122">
        <v>8.4499999999999993</v>
      </c>
    </row>
    <row r="254" spans="1:18" ht="18" customHeight="1" x14ac:dyDescent="0.25">
      <c r="A254" s="93">
        <v>6</v>
      </c>
      <c r="B254" s="94" t="s">
        <v>710</v>
      </c>
      <c r="C254" s="95" t="s">
        <v>711</v>
      </c>
      <c r="D254" s="96" t="s">
        <v>4</v>
      </c>
      <c r="E254" s="97" t="s">
        <v>712</v>
      </c>
      <c r="F254" s="98">
        <v>3.57</v>
      </c>
      <c r="G254" s="97">
        <v>92</v>
      </c>
      <c r="H254" s="98" t="s">
        <v>217</v>
      </c>
      <c r="I254" s="99" t="s">
        <v>190</v>
      </c>
      <c r="J254" s="99">
        <v>1050000</v>
      </c>
      <c r="K254" s="99"/>
      <c r="L254" s="93" t="s">
        <v>360</v>
      </c>
      <c r="M254" s="93"/>
      <c r="N254" s="97">
        <v>16</v>
      </c>
      <c r="O254" s="97">
        <v>15</v>
      </c>
      <c r="P254" s="97">
        <v>14</v>
      </c>
      <c r="Q254" s="97">
        <v>14</v>
      </c>
      <c r="R254" s="97">
        <v>8.4600000000000009</v>
      </c>
    </row>
    <row r="255" spans="1:18" ht="18" customHeight="1" x14ac:dyDescent="0.25">
      <c r="A255" s="93">
        <v>7</v>
      </c>
      <c r="B255" s="94" t="s">
        <v>362</v>
      </c>
      <c r="C255" s="95" t="s">
        <v>363</v>
      </c>
      <c r="D255" s="96" t="s">
        <v>42</v>
      </c>
      <c r="E255" s="97" t="s">
        <v>364</v>
      </c>
      <c r="F255" s="98">
        <v>3.57</v>
      </c>
      <c r="G255" s="97">
        <v>87</v>
      </c>
      <c r="H255" s="98" t="s">
        <v>233</v>
      </c>
      <c r="I255" s="99" t="s">
        <v>190</v>
      </c>
      <c r="J255" s="99">
        <v>1050000</v>
      </c>
      <c r="K255" s="99"/>
      <c r="L255" s="93" t="s">
        <v>360</v>
      </c>
      <c r="M255" s="93"/>
      <c r="N255" s="97">
        <v>16</v>
      </c>
      <c r="O255" s="97">
        <v>15</v>
      </c>
      <c r="P255" s="97">
        <v>14</v>
      </c>
      <c r="Q255" s="97">
        <v>14</v>
      </c>
      <c r="R255" s="97">
        <v>8.41</v>
      </c>
    </row>
    <row r="256" spans="1:18" ht="18" customHeight="1" x14ac:dyDescent="0.25">
      <c r="A256" s="93">
        <v>8</v>
      </c>
      <c r="B256" s="94" t="s">
        <v>713</v>
      </c>
      <c r="C256" s="95" t="s">
        <v>714</v>
      </c>
      <c r="D256" s="96" t="s">
        <v>66</v>
      </c>
      <c r="E256" s="97" t="s">
        <v>715</v>
      </c>
      <c r="F256" s="98">
        <v>3.57</v>
      </c>
      <c r="G256" s="97">
        <v>87</v>
      </c>
      <c r="H256" s="98" t="s">
        <v>233</v>
      </c>
      <c r="I256" s="99" t="s">
        <v>190</v>
      </c>
      <c r="J256" s="99">
        <v>1050000</v>
      </c>
      <c r="K256" s="99"/>
      <c r="L256" s="93" t="s">
        <v>360</v>
      </c>
      <c r="M256" s="93"/>
      <c r="N256" s="97">
        <v>16</v>
      </c>
      <c r="O256" s="97">
        <v>15</v>
      </c>
      <c r="P256" s="97">
        <v>14</v>
      </c>
      <c r="Q256" s="97">
        <v>14</v>
      </c>
      <c r="R256" s="97">
        <v>8.49</v>
      </c>
    </row>
    <row r="257" spans="1:18" ht="18" customHeight="1" x14ac:dyDescent="0.25">
      <c r="A257" s="93">
        <v>9</v>
      </c>
      <c r="B257" s="94" t="s">
        <v>361</v>
      </c>
      <c r="C257" s="95" t="s">
        <v>1</v>
      </c>
      <c r="D257" s="96" t="s">
        <v>10</v>
      </c>
      <c r="E257" s="97" t="s">
        <v>150</v>
      </c>
      <c r="F257" s="98">
        <v>3.57</v>
      </c>
      <c r="G257" s="97">
        <v>87</v>
      </c>
      <c r="H257" s="98" t="s">
        <v>233</v>
      </c>
      <c r="I257" s="99" t="s">
        <v>190</v>
      </c>
      <c r="J257" s="99">
        <v>1050000</v>
      </c>
      <c r="K257" s="99"/>
      <c r="L257" s="93" t="s">
        <v>360</v>
      </c>
      <c r="M257" s="93"/>
      <c r="N257" s="97">
        <v>16</v>
      </c>
      <c r="O257" s="97">
        <v>14</v>
      </c>
      <c r="P257" s="97">
        <v>14</v>
      </c>
      <c r="Q257" s="97">
        <v>14</v>
      </c>
      <c r="R257" s="97">
        <v>8.2899999999999991</v>
      </c>
    </row>
    <row r="258" spans="1:18" ht="18" customHeight="1" x14ac:dyDescent="0.25">
      <c r="A258" s="93">
        <v>10</v>
      </c>
      <c r="B258" s="119" t="s">
        <v>371</v>
      </c>
      <c r="C258" s="120" t="s">
        <v>1</v>
      </c>
      <c r="D258" s="121" t="s">
        <v>372</v>
      </c>
      <c r="E258" s="122" t="s">
        <v>373</v>
      </c>
      <c r="F258" s="123">
        <v>3.5</v>
      </c>
      <c r="G258" s="122">
        <v>87</v>
      </c>
      <c r="H258" s="123" t="s">
        <v>233</v>
      </c>
      <c r="I258" s="99" t="s">
        <v>190</v>
      </c>
      <c r="J258" s="99">
        <v>1050000</v>
      </c>
      <c r="K258" s="99"/>
      <c r="L258" s="124" t="s">
        <v>360</v>
      </c>
      <c r="M258" s="124"/>
      <c r="N258" s="122">
        <v>18</v>
      </c>
      <c r="O258" s="122">
        <v>13</v>
      </c>
      <c r="P258" s="122">
        <v>12</v>
      </c>
      <c r="Q258" s="122">
        <v>12</v>
      </c>
      <c r="R258" s="122">
        <v>8.3000000000000007</v>
      </c>
    </row>
    <row r="259" spans="1:18" ht="18" customHeight="1" x14ac:dyDescent="0.25">
      <c r="A259" s="271" t="s">
        <v>206</v>
      </c>
      <c r="B259" s="272"/>
      <c r="C259" s="272"/>
      <c r="D259" s="272"/>
      <c r="E259" s="272"/>
      <c r="F259" s="272"/>
      <c r="G259" s="272"/>
      <c r="H259" s="272"/>
      <c r="I259" s="273"/>
      <c r="J259" s="107">
        <f>SUM(J249:J258)</f>
        <v>10600000</v>
      </c>
      <c r="K259" s="108"/>
      <c r="L259" s="109"/>
      <c r="M259" s="93"/>
      <c r="N259" s="97"/>
      <c r="O259" s="97"/>
      <c r="P259" s="97"/>
      <c r="Q259" s="97"/>
      <c r="R259" s="97"/>
    </row>
    <row r="260" spans="1:18" ht="18.75" customHeight="1" x14ac:dyDescent="0.25">
      <c r="A260" s="262" t="s">
        <v>999</v>
      </c>
      <c r="B260" s="262"/>
      <c r="C260" s="262"/>
      <c r="D260" s="262"/>
      <c r="E260" s="262"/>
      <c r="F260" s="262"/>
      <c r="G260" s="262"/>
      <c r="H260" s="262"/>
      <c r="I260" s="262"/>
      <c r="J260" s="262"/>
      <c r="K260" s="262"/>
      <c r="L260" s="7"/>
      <c r="M260" s="7"/>
      <c r="N260" s="7"/>
      <c r="O260" s="7"/>
      <c r="P260" s="2"/>
      <c r="Q260" s="2"/>
    </row>
    <row r="261" spans="1:18" ht="18.75" customHeight="1" x14ac:dyDescent="0.25">
      <c r="A261" s="53"/>
      <c r="B261" s="53"/>
      <c r="C261" s="53"/>
      <c r="D261" s="53"/>
      <c r="E261" s="53"/>
      <c r="F261" s="53"/>
      <c r="G261" s="53"/>
      <c r="H261" s="53"/>
      <c r="I261" s="53"/>
      <c r="J261" s="53"/>
      <c r="K261" s="53"/>
      <c r="L261" s="7"/>
      <c r="M261" s="7"/>
      <c r="N261" s="7"/>
      <c r="O261" s="7"/>
      <c r="P261" s="2"/>
      <c r="Q261" s="2"/>
    </row>
    <row r="262" spans="1:18" s="12" customFormat="1" x14ac:dyDescent="0.25">
      <c r="A262" s="261" t="s">
        <v>207</v>
      </c>
      <c r="B262" s="261"/>
      <c r="C262" s="261"/>
      <c r="D262" s="261" t="s">
        <v>399</v>
      </c>
      <c r="E262" s="261"/>
      <c r="F262" s="261"/>
      <c r="G262" s="261"/>
      <c r="H262" s="261"/>
      <c r="I262" s="261" t="s">
        <v>208</v>
      </c>
      <c r="J262" s="261"/>
      <c r="K262" s="261"/>
    </row>
    <row r="263" spans="1:18" s="12" customFormat="1" ht="18.75" x14ac:dyDescent="0.3">
      <c r="A263" s="31"/>
      <c r="B263" s="51"/>
      <c r="C263" s="31"/>
      <c r="D263" s="261" t="s">
        <v>400</v>
      </c>
      <c r="E263" s="261"/>
      <c r="F263" s="261"/>
      <c r="G263" s="261"/>
      <c r="H263" s="261"/>
      <c r="I263" s="260" t="s">
        <v>209</v>
      </c>
      <c r="J263" s="260"/>
      <c r="K263" s="260"/>
    </row>
    <row r="264" spans="1:18" s="12" customFormat="1" ht="34.5" customHeight="1" x14ac:dyDescent="0.25">
      <c r="B264" s="51"/>
      <c r="D264" s="12" t="s">
        <v>210</v>
      </c>
      <c r="M264" s="12">
        <v>1</v>
      </c>
    </row>
    <row r="265" spans="1:18" s="12" customFormat="1" x14ac:dyDescent="0.25">
      <c r="B265" s="51"/>
    </row>
    <row r="266" spans="1:18" s="12" customFormat="1" ht="17.25" customHeight="1" x14ac:dyDescent="0.25">
      <c r="A266" s="260" t="s">
        <v>211</v>
      </c>
      <c r="B266" s="260"/>
      <c r="C266" s="260"/>
      <c r="D266" s="260" t="s">
        <v>212</v>
      </c>
      <c r="E266" s="260"/>
      <c r="F266" s="260"/>
      <c r="G266" s="260"/>
      <c r="H266" s="260"/>
      <c r="I266" s="260" t="s">
        <v>213</v>
      </c>
      <c r="J266" s="260"/>
      <c r="K266" s="260"/>
    </row>
    <row r="267" spans="1:18" s="12" customFormat="1" ht="17.25" customHeight="1" x14ac:dyDescent="0.25">
      <c r="A267" s="72"/>
      <c r="B267" s="72"/>
      <c r="C267" s="72"/>
      <c r="D267" s="72"/>
      <c r="E267" s="72"/>
      <c r="F267" s="72"/>
      <c r="G267" s="72"/>
      <c r="H267" s="72"/>
      <c r="I267" s="72"/>
      <c r="J267" s="72"/>
      <c r="K267" s="72"/>
    </row>
    <row r="268" spans="1:18" s="12" customFormat="1" ht="17.25" customHeight="1" x14ac:dyDescent="0.25">
      <c r="A268" s="72"/>
      <c r="B268" s="72"/>
      <c r="C268" s="72"/>
      <c r="D268" s="72"/>
      <c r="E268" s="72"/>
      <c r="F268" s="72"/>
      <c r="G268" s="72"/>
      <c r="H268" s="72"/>
      <c r="I268" s="72"/>
      <c r="J268" s="72"/>
      <c r="K268" s="72"/>
    </row>
    <row r="269" spans="1:18" s="12" customFormat="1" ht="17.25" customHeight="1" x14ac:dyDescent="0.25">
      <c r="A269" s="72"/>
      <c r="B269" s="72"/>
      <c r="C269" s="72"/>
      <c r="D269" s="72"/>
      <c r="E269" s="72"/>
      <c r="F269" s="72"/>
      <c r="G269" s="72"/>
      <c r="H269" s="72"/>
      <c r="I269" s="72"/>
      <c r="J269" s="72"/>
      <c r="K269" s="72"/>
    </row>
    <row r="270" spans="1:18" s="12" customFormat="1" ht="17.25" customHeight="1" x14ac:dyDescent="0.25">
      <c r="A270" s="72"/>
      <c r="B270" s="72"/>
      <c r="C270" s="72"/>
      <c r="D270" s="72"/>
      <c r="E270" s="72"/>
      <c r="F270" s="72"/>
      <c r="G270" s="72"/>
      <c r="H270" s="72"/>
      <c r="I270" s="72"/>
      <c r="J270" s="72"/>
      <c r="K270" s="72"/>
    </row>
    <row r="271" spans="1:18" s="12" customFormat="1" ht="17.25" customHeight="1" x14ac:dyDescent="0.25">
      <c r="A271" s="72"/>
      <c r="B271" s="72"/>
      <c r="C271" s="72"/>
      <c r="D271" s="72"/>
      <c r="E271" s="72"/>
      <c r="F271" s="72"/>
      <c r="G271" s="72"/>
      <c r="H271" s="72"/>
      <c r="I271" s="72"/>
      <c r="J271" s="72"/>
      <c r="K271" s="72"/>
    </row>
    <row r="272" spans="1:18" customFormat="1" ht="21.75" customHeight="1" x14ac:dyDescent="0.3">
      <c r="A272" s="263" t="s">
        <v>191</v>
      </c>
      <c r="B272" s="263"/>
      <c r="C272" s="263"/>
      <c r="D272" s="263"/>
      <c r="E272" s="42"/>
      <c r="F272" s="14"/>
      <c r="I272" s="15"/>
    </row>
    <row r="273" spans="1:18" customFormat="1" ht="18.75" customHeight="1" x14ac:dyDescent="0.3">
      <c r="A273" s="260" t="s">
        <v>192</v>
      </c>
      <c r="B273" s="260"/>
      <c r="C273" s="260"/>
      <c r="D273" s="260"/>
      <c r="E273" s="41"/>
      <c r="F273" s="14"/>
      <c r="I273" s="15"/>
    </row>
    <row r="274" spans="1:18" customFormat="1" ht="6" customHeight="1" x14ac:dyDescent="0.3">
      <c r="A274" s="41"/>
      <c r="B274" s="49"/>
      <c r="C274" s="41"/>
      <c r="D274" s="41"/>
      <c r="E274" s="41"/>
      <c r="F274" s="14"/>
      <c r="I274" s="15"/>
    </row>
    <row r="275" spans="1:18" customFormat="1" ht="17.25" customHeight="1" x14ac:dyDescent="0.25">
      <c r="A275" s="260" t="s">
        <v>193</v>
      </c>
      <c r="B275" s="260"/>
      <c r="C275" s="260"/>
      <c r="D275" s="260"/>
      <c r="E275" s="260"/>
      <c r="F275" s="260"/>
      <c r="G275" s="260"/>
      <c r="H275" s="260"/>
      <c r="I275" s="260"/>
      <c r="J275" s="260"/>
    </row>
    <row r="276" spans="1:18" customFormat="1" ht="17.25" customHeight="1" x14ac:dyDescent="0.25">
      <c r="A276" s="260" t="s">
        <v>776</v>
      </c>
      <c r="B276" s="260"/>
      <c r="C276" s="260"/>
      <c r="D276" s="260"/>
      <c r="E276" s="260"/>
      <c r="F276" s="260"/>
      <c r="G276" s="260"/>
      <c r="H276" s="260"/>
      <c r="I276" s="260"/>
      <c r="J276" s="260"/>
    </row>
    <row r="277" spans="1:18" s="35" customFormat="1" ht="14.25" customHeight="1" x14ac:dyDescent="0.25">
      <c r="A277" s="264" t="s">
        <v>1057</v>
      </c>
      <c r="B277" s="264"/>
      <c r="C277" s="264"/>
      <c r="D277" s="264"/>
      <c r="E277" s="264"/>
      <c r="F277" s="264"/>
      <c r="G277" s="264"/>
      <c r="H277" s="264"/>
      <c r="I277" s="264"/>
      <c r="J277" s="264"/>
    </row>
    <row r="278" spans="1:18" customFormat="1" ht="10.5" customHeight="1" x14ac:dyDescent="0.25">
      <c r="A278" s="17"/>
      <c r="B278" s="50"/>
      <c r="C278" s="19"/>
      <c r="D278" s="20"/>
      <c r="E278" s="17"/>
      <c r="F278" s="21"/>
      <c r="G278" s="17"/>
      <c r="H278" s="19"/>
      <c r="I278" s="22"/>
    </row>
    <row r="279" spans="1:18" s="25" customFormat="1" ht="19.5" customHeight="1" x14ac:dyDescent="0.2">
      <c r="A279" s="265" t="s">
        <v>185</v>
      </c>
      <c r="B279" s="265" t="s">
        <v>194</v>
      </c>
      <c r="C279" s="267" t="s">
        <v>195</v>
      </c>
      <c r="D279" s="268"/>
      <c r="E279" s="265" t="s">
        <v>196</v>
      </c>
      <c r="F279" s="23" t="s">
        <v>197</v>
      </c>
      <c r="G279" s="23" t="s">
        <v>197</v>
      </c>
      <c r="H279" s="23" t="s">
        <v>198</v>
      </c>
      <c r="I279" s="23" t="s">
        <v>199</v>
      </c>
      <c r="J279" s="24" t="s">
        <v>200</v>
      </c>
      <c r="K279" s="43" t="s">
        <v>201</v>
      </c>
    </row>
    <row r="280" spans="1:18" s="25" customFormat="1" ht="19.5" customHeight="1" x14ac:dyDescent="0.2">
      <c r="A280" s="266"/>
      <c r="B280" s="266"/>
      <c r="C280" s="269"/>
      <c r="D280" s="270"/>
      <c r="E280" s="266"/>
      <c r="F280" s="26" t="s">
        <v>202</v>
      </c>
      <c r="G280" s="26" t="s">
        <v>398</v>
      </c>
      <c r="H280" s="26" t="s">
        <v>203</v>
      </c>
      <c r="I280" s="26" t="s">
        <v>204</v>
      </c>
      <c r="J280" s="27" t="s">
        <v>205</v>
      </c>
      <c r="K280" s="44"/>
    </row>
    <row r="281" spans="1:18" ht="16.5" customHeight="1" x14ac:dyDescent="0.25">
      <c r="A281" s="93">
        <v>1</v>
      </c>
      <c r="B281" s="94" t="s">
        <v>374</v>
      </c>
      <c r="C281" s="95" t="s">
        <v>375</v>
      </c>
      <c r="D281" s="96" t="s">
        <v>138</v>
      </c>
      <c r="E281" s="97" t="s">
        <v>376</v>
      </c>
      <c r="F281" s="98">
        <v>3.71</v>
      </c>
      <c r="G281" s="97">
        <v>90</v>
      </c>
      <c r="H281" s="98" t="s">
        <v>217</v>
      </c>
      <c r="I281" s="99" t="s">
        <v>188</v>
      </c>
      <c r="J281" s="99">
        <v>1150000</v>
      </c>
      <c r="K281" s="99"/>
      <c r="L281" s="93" t="s">
        <v>377</v>
      </c>
      <c r="M281" s="93"/>
      <c r="N281" s="97">
        <v>16</v>
      </c>
      <c r="O281" s="97">
        <v>15</v>
      </c>
      <c r="P281" s="97">
        <v>14</v>
      </c>
      <c r="Q281" s="97">
        <v>14</v>
      </c>
      <c r="R281" s="97">
        <v>8.43</v>
      </c>
    </row>
    <row r="282" spans="1:18" ht="16.5" customHeight="1" x14ac:dyDescent="0.25">
      <c r="A282" s="93">
        <v>2</v>
      </c>
      <c r="B282" s="94" t="s">
        <v>379</v>
      </c>
      <c r="C282" s="95" t="s">
        <v>380</v>
      </c>
      <c r="D282" s="96" t="s">
        <v>240</v>
      </c>
      <c r="E282" s="97" t="s">
        <v>30</v>
      </c>
      <c r="F282" s="98">
        <v>3.71</v>
      </c>
      <c r="G282" s="97">
        <v>90</v>
      </c>
      <c r="H282" s="98" t="s">
        <v>217</v>
      </c>
      <c r="I282" s="99" t="s">
        <v>188</v>
      </c>
      <c r="J282" s="99">
        <v>1150000</v>
      </c>
      <c r="K282" s="99"/>
      <c r="L282" s="93" t="s">
        <v>377</v>
      </c>
      <c r="M282" s="93"/>
      <c r="N282" s="97">
        <v>16</v>
      </c>
      <c r="O282" s="97">
        <v>14</v>
      </c>
      <c r="P282" s="97">
        <v>14</v>
      </c>
      <c r="Q282" s="97">
        <v>14</v>
      </c>
      <c r="R282" s="97">
        <v>8.69</v>
      </c>
    </row>
    <row r="283" spans="1:18" ht="16.5" customHeight="1" x14ac:dyDescent="0.25">
      <c r="A283" s="93">
        <v>3</v>
      </c>
      <c r="B283" s="94" t="s">
        <v>383</v>
      </c>
      <c r="C283" s="95" t="s">
        <v>384</v>
      </c>
      <c r="D283" s="96" t="s">
        <v>28</v>
      </c>
      <c r="E283" s="97" t="s">
        <v>385</v>
      </c>
      <c r="F283" s="98">
        <v>3.71</v>
      </c>
      <c r="G283" s="97">
        <v>90</v>
      </c>
      <c r="H283" s="98" t="s">
        <v>217</v>
      </c>
      <c r="I283" s="99" t="s">
        <v>188</v>
      </c>
      <c r="J283" s="99">
        <v>1150000</v>
      </c>
      <c r="K283" s="99"/>
      <c r="L283" s="93" t="s">
        <v>377</v>
      </c>
      <c r="M283" s="93"/>
      <c r="N283" s="97">
        <v>16</v>
      </c>
      <c r="O283" s="97">
        <v>14</v>
      </c>
      <c r="P283" s="97">
        <v>14</v>
      </c>
      <c r="Q283" s="97">
        <v>14</v>
      </c>
      <c r="R283" s="97">
        <v>8.7100000000000009</v>
      </c>
    </row>
    <row r="284" spans="1:18" ht="16.5" customHeight="1" x14ac:dyDescent="0.25">
      <c r="A284" s="93">
        <v>4</v>
      </c>
      <c r="B284" s="94" t="s">
        <v>716</v>
      </c>
      <c r="C284" s="95" t="s">
        <v>380</v>
      </c>
      <c r="D284" s="96" t="s">
        <v>53</v>
      </c>
      <c r="E284" s="97" t="s">
        <v>717</v>
      </c>
      <c r="F284" s="98">
        <v>3.71</v>
      </c>
      <c r="G284" s="97">
        <v>90</v>
      </c>
      <c r="H284" s="98" t="s">
        <v>217</v>
      </c>
      <c r="I284" s="99" t="s">
        <v>188</v>
      </c>
      <c r="J284" s="99">
        <v>1150000</v>
      </c>
      <c r="K284" s="99"/>
      <c r="L284" s="93" t="s">
        <v>377</v>
      </c>
      <c r="M284" s="93"/>
      <c r="N284" s="97">
        <v>16</v>
      </c>
      <c r="O284" s="97">
        <v>14</v>
      </c>
      <c r="P284" s="97">
        <v>14</v>
      </c>
      <c r="Q284" s="97">
        <v>14</v>
      </c>
      <c r="R284" s="97">
        <v>8.5299999999999994</v>
      </c>
    </row>
    <row r="285" spans="1:18" ht="16.5" customHeight="1" x14ac:dyDescent="0.25">
      <c r="A285" s="93">
        <v>5</v>
      </c>
      <c r="B285" s="94" t="s">
        <v>386</v>
      </c>
      <c r="C285" s="95" t="s">
        <v>387</v>
      </c>
      <c r="D285" s="96" t="s">
        <v>388</v>
      </c>
      <c r="E285" s="97" t="s">
        <v>389</v>
      </c>
      <c r="F285" s="98">
        <v>3.71</v>
      </c>
      <c r="G285" s="97">
        <v>92</v>
      </c>
      <c r="H285" s="98" t="s">
        <v>217</v>
      </c>
      <c r="I285" s="99" t="s">
        <v>188</v>
      </c>
      <c r="J285" s="99">
        <v>1150000</v>
      </c>
      <c r="K285" s="99"/>
      <c r="L285" s="93" t="s">
        <v>377</v>
      </c>
      <c r="M285" s="93"/>
      <c r="N285" s="97">
        <v>16</v>
      </c>
      <c r="O285" s="97">
        <v>14</v>
      </c>
      <c r="P285" s="97">
        <v>14</v>
      </c>
      <c r="Q285" s="97">
        <v>14</v>
      </c>
      <c r="R285" s="97">
        <v>8.56</v>
      </c>
    </row>
    <row r="286" spans="1:18" ht="16.5" customHeight="1" x14ac:dyDescent="0.25">
      <c r="A286" s="93">
        <v>6</v>
      </c>
      <c r="B286" s="94" t="s">
        <v>718</v>
      </c>
      <c r="C286" s="95" t="s">
        <v>380</v>
      </c>
      <c r="D286" s="96" t="s">
        <v>11</v>
      </c>
      <c r="E286" s="97" t="s">
        <v>719</v>
      </c>
      <c r="F286" s="98">
        <v>3.63</v>
      </c>
      <c r="G286" s="97">
        <v>90</v>
      </c>
      <c r="H286" s="98" t="s">
        <v>217</v>
      </c>
      <c r="I286" s="99" t="s">
        <v>188</v>
      </c>
      <c r="J286" s="99">
        <v>1150000</v>
      </c>
      <c r="K286" s="99"/>
      <c r="L286" s="93" t="s">
        <v>377</v>
      </c>
      <c r="M286" s="93"/>
      <c r="N286" s="97"/>
      <c r="O286" s="97">
        <v>16</v>
      </c>
      <c r="P286" s="97">
        <v>16</v>
      </c>
      <c r="Q286" s="97">
        <v>16</v>
      </c>
      <c r="R286" s="97">
        <v>8.61</v>
      </c>
    </row>
    <row r="287" spans="1:18" ht="16.5" customHeight="1" x14ac:dyDescent="0.25">
      <c r="A287" s="93">
        <v>7</v>
      </c>
      <c r="B287" s="94" t="s">
        <v>720</v>
      </c>
      <c r="C287" s="95" t="s">
        <v>2</v>
      </c>
      <c r="D287" s="96" t="s">
        <v>477</v>
      </c>
      <c r="E287" s="97" t="s">
        <v>721</v>
      </c>
      <c r="F287" s="98">
        <v>3.6</v>
      </c>
      <c r="G287" s="97">
        <v>90</v>
      </c>
      <c r="H287" s="98" t="s">
        <v>217</v>
      </c>
      <c r="I287" s="99" t="s">
        <v>188</v>
      </c>
      <c r="J287" s="99">
        <v>1150000</v>
      </c>
      <c r="K287" s="99"/>
      <c r="L287" s="93" t="s">
        <v>377</v>
      </c>
      <c r="M287" s="93"/>
      <c r="N287" s="97">
        <v>19</v>
      </c>
      <c r="O287" s="97">
        <v>15</v>
      </c>
      <c r="P287" s="97">
        <v>15</v>
      </c>
      <c r="Q287" s="97">
        <v>15</v>
      </c>
      <c r="R287" s="97">
        <v>8.35</v>
      </c>
    </row>
    <row r="288" spans="1:18" ht="16.5" customHeight="1" x14ac:dyDescent="0.25">
      <c r="A288" s="93">
        <v>8</v>
      </c>
      <c r="B288" s="94" t="s">
        <v>722</v>
      </c>
      <c r="C288" s="95" t="s">
        <v>723</v>
      </c>
      <c r="D288" s="96" t="s">
        <v>10</v>
      </c>
      <c r="E288" s="97" t="s">
        <v>724</v>
      </c>
      <c r="F288" s="98">
        <v>3.57</v>
      </c>
      <c r="G288" s="97">
        <v>87</v>
      </c>
      <c r="H288" s="98" t="s">
        <v>233</v>
      </c>
      <c r="I288" s="99" t="s">
        <v>190</v>
      </c>
      <c r="J288" s="99">
        <v>1050000</v>
      </c>
      <c r="K288" s="99"/>
      <c r="L288" s="93" t="s">
        <v>377</v>
      </c>
      <c r="M288" s="93"/>
      <c r="N288" s="97">
        <v>16</v>
      </c>
      <c r="O288" s="97">
        <v>15</v>
      </c>
      <c r="P288" s="97">
        <v>14</v>
      </c>
      <c r="Q288" s="97">
        <v>14</v>
      </c>
      <c r="R288" s="97">
        <v>8.5</v>
      </c>
    </row>
    <row r="289" spans="1:18" ht="16.5" customHeight="1" x14ac:dyDescent="0.25">
      <c r="A289" s="93">
        <v>9</v>
      </c>
      <c r="B289" s="94" t="s">
        <v>725</v>
      </c>
      <c r="C289" s="95" t="s">
        <v>56</v>
      </c>
      <c r="D289" s="96" t="s">
        <v>726</v>
      </c>
      <c r="E289" s="97" t="s">
        <v>727</v>
      </c>
      <c r="F289" s="98">
        <v>3.57</v>
      </c>
      <c r="G289" s="97">
        <v>86</v>
      </c>
      <c r="H289" s="98" t="s">
        <v>233</v>
      </c>
      <c r="I289" s="99" t="s">
        <v>190</v>
      </c>
      <c r="J289" s="99">
        <v>1050000</v>
      </c>
      <c r="K289" s="99"/>
      <c r="L289" s="93" t="s">
        <v>377</v>
      </c>
      <c r="M289" s="93"/>
      <c r="N289" s="97">
        <v>16</v>
      </c>
      <c r="O289" s="97">
        <v>15</v>
      </c>
      <c r="P289" s="97">
        <v>14</v>
      </c>
      <c r="Q289" s="97">
        <v>14</v>
      </c>
      <c r="R289" s="97">
        <v>8.41</v>
      </c>
    </row>
    <row r="290" spans="1:18" ht="16.5" customHeight="1" x14ac:dyDescent="0.25">
      <c r="A290" s="93">
        <v>10</v>
      </c>
      <c r="B290" s="94" t="s">
        <v>728</v>
      </c>
      <c r="C290" s="95" t="s">
        <v>417</v>
      </c>
      <c r="D290" s="96" t="s">
        <v>414</v>
      </c>
      <c r="E290" s="97" t="s">
        <v>729</v>
      </c>
      <c r="F290" s="98">
        <v>3.57</v>
      </c>
      <c r="G290" s="97">
        <v>87</v>
      </c>
      <c r="H290" s="98" t="s">
        <v>233</v>
      </c>
      <c r="I290" s="99" t="s">
        <v>190</v>
      </c>
      <c r="J290" s="99">
        <v>1050000</v>
      </c>
      <c r="K290" s="99"/>
      <c r="L290" s="93" t="s">
        <v>377</v>
      </c>
      <c r="M290" s="93"/>
      <c r="N290" s="97">
        <v>16</v>
      </c>
      <c r="O290" s="97">
        <v>14</v>
      </c>
      <c r="P290" s="97">
        <v>14</v>
      </c>
      <c r="Q290" s="97">
        <v>14</v>
      </c>
      <c r="R290" s="97">
        <v>8.2899999999999991</v>
      </c>
    </row>
    <row r="291" spans="1:18" ht="16.5" customHeight="1" x14ac:dyDescent="0.25">
      <c r="A291" s="93">
        <v>11</v>
      </c>
      <c r="B291" s="94" t="s">
        <v>392</v>
      </c>
      <c r="C291" s="95" t="s">
        <v>393</v>
      </c>
      <c r="D291" s="96" t="s">
        <v>19</v>
      </c>
      <c r="E291" s="97" t="s">
        <v>328</v>
      </c>
      <c r="F291" s="98">
        <v>3.57</v>
      </c>
      <c r="G291" s="97">
        <v>87</v>
      </c>
      <c r="H291" s="98" t="s">
        <v>233</v>
      </c>
      <c r="I291" s="99" t="s">
        <v>190</v>
      </c>
      <c r="J291" s="99">
        <v>1050000</v>
      </c>
      <c r="K291" s="99"/>
      <c r="L291" s="93" t="s">
        <v>377</v>
      </c>
      <c r="M291" s="93"/>
      <c r="N291" s="97">
        <v>16</v>
      </c>
      <c r="O291" s="97">
        <v>14</v>
      </c>
      <c r="P291" s="97">
        <v>14</v>
      </c>
      <c r="Q291" s="97">
        <v>14</v>
      </c>
      <c r="R291" s="97">
        <v>8.2100000000000009</v>
      </c>
    </row>
    <row r="292" spans="1:18" ht="16.5" customHeight="1" x14ac:dyDescent="0.25">
      <c r="A292" s="93">
        <v>12</v>
      </c>
      <c r="B292" s="94" t="s">
        <v>730</v>
      </c>
      <c r="C292" s="95" t="s">
        <v>731</v>
      </c>
      <c r="D292" s="96" t="s">
        <v>240</v>
      </c>
      <c r="E292" s="97" t="s">
        <v>732</v>
      </c>
      <c r="F292" s="98">
        <v>3.57</v>
      </c>
      <c r="G292" s="97">
        <v>88</v>
      </c>
      <c r="H292" s="98" t="s">
        <v>233</v>
      </c>
      <c r="I292" s="99" t="s">
        <v>190</v>
      </c>
      <c r="J292" s="99">
        <v>1050000</v>
      </c>
      <c r="K292" s="99"/>
      <c r="L292" s="93" t="s">
        <v>377</v>
      </c>
      <c r="M292" s="93"/>
      <c r="N292" s="97">
        <v>16</v>
      </c>
      <c r="O292" s="97">
        <v>14</v>
      </c>
      <c r="P292" s="97">
        <v>14</v>
      </c>
      <c r="Q292" s="97">
        <v>14</v>
      </c>
      <c r="R292" s="97">
        <v>8.4600000000000009</v>
      </c>
    </row>
    <row r="293" spans="1:18" ht="16.5" customHeight="1" x14ac:dyDescent="0.25">
      <c r="A293" s="93">
        <v>13</v>
      </c>
      <c r="B293" s="94" t="s">
        <v>390</v>
      </c>
      <c r="C293" s="95" t="s">
        <v>18</v>
      </c>
      <c r="D293" s="96" t="s">
        <v>15</v>
      </c>
      <c r="E293" s="97" t="s">
        <v>391</v>
      </c>
      <c r="F293" s="98">
        <v>3.57</v>
      </c>
      <c r="G293" s="97">
        <v>88</v>
      </c>
      <c r="H293" s="98" t="s">
        <v>233</v>
      </c>
      <c r="I293" s="99" t="s">
        <v>190</v>
      </c>
      <c r="J293" s="99">
        <v>1050000</v>
      </c>
      <c r="K293" s="99"/>
      <c r="L293" s="100" t="s">
        <v>377</v>
      </c>
      <c r="M293" s="100"/>
      <c r="N293" s="104">
        <v>16</v>
      </c>
      <c r="O293" s="104">
        <v>14</v>
      </c>
      <c r="P293" s="104">
        <v>14</v>
      </c>
      <c r="Q293" s="104">
        <v>14</v>
      </c>
      <c r="R293" s="104">
        <v>8.49</v>
      </c>
    </row>
    <row r="294" spans="1:18" ht="16.5" customHeight="1" x14ac:dyDescent="0.25">
      <c r="A294" s="93">
        <v>14</v>
      </c>
      <c r="B294" s="94" t="s">
        <v>381</v>
      </c>
      <c r="C294" s="95" t="s">
        <v>40</v>
      </c>
      <c r="D294" s="96" t="s">
        <v>65</v>
      </c>
      <c r="E294" s="97" t="s">
        <v>382</v>
      </c>
      <c r="F294" s="98">
        <v>3.57</v>
      </c>
      <c r="G294" s="97">
        <v>87</v>
      </c>
      <c r="H294" s="98" t="s">
        <v>233</v>
      </c>
      <c r="I294" s="99" t="s">
        <v>190</v>
      </c>
      <c r="J294" s="99">
        <v>1050000</v>
      </c>
      <c r="K294" s="99"/>
      <c r="L294" s="112" t="s">
        <v>377</v>
      </c>
      <c r="M294" s="112"/>
      <c r="N294" s="116">
        <v>16</v>
      </c>
      <c r="O294" s="116">
        <v>14</v>
      </c>
      <c r="P294" s="116">
        <v>14</v>
      </c>
      <c r="Q294" s="116">
        <v>14</v>
      </c>
      <c r="R294" s="116">
        <v>8.39</v>
      </c>
    </row>
    <row r="295" spans="1:18" ht="16.5" customHeight="1" x14ac:dyDescent="0.25">
      <c r="A295" s="93">
        <v>15</v>
      </c>
      <c r="B295" s="94" t="s">
        <v>733</v>
      </c>
      <c r="C295" s="95" t="s">
        <v>734</v>
      </c>
      <c r="D295" s="96" t="s">
        <v>38</v>
      </c>
      <c r="E295" s="97" t="s">
        <v>662</v>
      </c>
      <c r="F295" s="98">
        <v>3.57</v>
      </c>
      <c r="G295" s="97">
        <v>87</v>
      </c>
      <c r="H295" s="98" t="s">
        <v>233</v>
      </c>
      <c r="I295" s="99" t="s">
        <v>190</v>
      </c>
      <c r="J295" s="99">
        <v>1050000</v>
      </c>
      <c r="K295" s="99"/>
      <c r="L295" s="93" t="s">
        <v>377</v>
      </c>
      <c r="M295" s="93"/>
      <c r="N295" s="97">
        <v>16</v>
      </c>
      <c r="O295" s="97">
        <v>14</v>
      </c>
      <c r="P295" s="97">
        <v>14</v>
      </c>
      <c r="Q295" s="97">
        <v>14</v>
      </c>
      <c r="R295" s="97">
        <v>8.3699999999999992</v>
      </c>
    </row>
    <row r="296" spans="1:18" ht="16.5" customHeight="1" x14ac:dyDescent="0.25">
      <c r="A296" s="93">
        <v>16</v>
      </c>
      <c r="B296" s="94" t="s">
        <v>394</v>
      </c>
      <c r="C296" s="95" t="s">
        <v>395</v>
      </c>
      <c r="D296" s="96" t="s">
        <v>46</v>
      </c>
      <c r="E296" s="97" t="s">
        <v>396</v>
      </c>
      <c r="F296" s="98">
        <v>3.57</v>
      </c>
      <c r="G296" s="97">
        <v>88</v>
      </c>
      <c r="H296" s="98" t="s">
        <v>233</v>
      </c>
      <c r="I296" s="99" t="s">
        <v>190</v>
      </c>
      <c r="J296" s="99">
        <v>1050000</v>
      </c>
      <c r="K296" s="99"/>
      <c r="L296" s="93" t="s">
        <v>377</v>
      </c>
      <c r="M296" s="93"/>
      <c r="N296" s="97">
        <v>16</v>
      </c>
      <c r="O296" s="97">
        <v>14</v>
      </c>
      <c r="P296" s="97">
        <v>14</v>
      </c>
      <c r="Q296" s="97">
        <v>14</v>
      </c>
      <c r="R296" s="97">
        <v>8.67</v>
      </c>
    </row>
    <row r="297" spans="1:18" ht="16.5" customHeight="1" x14ac:dyDescent="0.25">
      <c r="A297" s="93">
        <v>17</v>
      </c>
      <c r="B297" s="94" t="s">
        <v>735</v>
      </c>
      <c r="C297" s="95" t="s">
        <v>736</v>
      </c>
      <c r="D297" s="96" t="s">
        <v>8</v>
      </c>
      <c r="E297" s="97" t="s">
        <v>737</v>
      </c>
      <c r="F297" s="98">
        <v>3.57</v>
      </c>
      <c r="G297" s="97">
        <v>87</v>
      </c>
      <c r="H297" s="98" t="s">
        <v>233</v>
      </c>
      <c r="I297" s="99" t="s">
        <v>190</v>
      </c>
      <c r="J297" s="99">
        <v>1050000</v>
      </c>
      <c r="K297" s="99"/>
      <c r="L297" s="93" t="s">
        <v>377</v>
      </c>
      <c r="M297" s="93"/>
      <c r="N297" s="97">
        <v>16</v>
      </c>
      <c r="O297" s="97">
        <v>14</v>
      </c>
      <c r="P297" s="97">
        <v>14</v>
      </c>
      <c r="Q297" s="97">
        <v>14</v>
      </c>
      <c r="R297" s="97">
        <v>8.36</v>
      </c>
    </row>
    <row r="298" spans="1:18" ht="16.5" customHeight="1" x14ac:dyDescent="0.25">
      <c r="A298" s="93">
        <v>18</v>
      </c>
      <c r="B298" s="94" t="s">
        <v>738</v>
      </c>
      <c r="C298" s="95" t="s">
        <v>443</v>
      </c>
      <c r="D298" s="96" t="s">
        <v>433</v>
      </c>
      <c r="E298" s="97" t="s">
        <v>739</v>
      </c>
      <c r="F298" s="98">
        <v>3.57</v>
      </c>
      <c r="G298" s="97">
        <v>83</v>
      </c>
      <c r="H298" s="98" t="s">
        <v>233</v>
      </c>
      <c r="I298" s="99" t="s">
        <v>190</v>
      </c>
      <c r="J298" s="99">
        <v>1050000</v>
      </c>
      <c r="K298" s="99"/>
      <c r="L298" s="93" t="s">
        <v>377</v>
      </c>
      <c r="M298" s="93"/>
      <c r="N298" s="97">
        <v>16</v>
      </c>
      <c r="O298" s="97">
        <v>14</v>
      </c>
      <c r="P298" s="97">
        <v>14</v>
      </c>
      <c r="Q298" s="97">
        <v>14</v>
      </c>
      <c r="R298" s="97">
        <v>8.6300000000000008</v>
      </c>
    </row>
    <row r="299" spans="1:18" ht="16.5" customHeight="1" x14ac:dyDescent="0.25">
      <c r="A299" s="271" t="s">
        <v>206</v>
      </c>
      <c r="B299" s="272"/>
      <c r="C299" s="272"/>
      <c r="D299" s="272"/>
      <c r="E299" s="272"/>
      <c r="F299" s="272"/>
      <c r="G299" s="272"/>
      <c r="H299" s="272"/>
      <c r="I299" s="273"/>
      <c r="J299" s="107">
        <f>SUM(J281:J298)</f>
        <v>19600000</v>
      </c>
      <c r="K299" s="108"/>
      <c r="L299" s="109"/>
      <c r="M299" s="93"/>
      <c r="N299" s="97"/>
      <c r="O299" s="97"/>
      <c r="P299" s="97"/>
      <c r="Q299" s="97"/>
      <c r="R299" s="97"/>
    </row>
    <row r="300" spans="1:18" ht="18.75" customHeight="1" x14ac:dyDescent="0.25">
      <c r="A300" s="262" t="s">
        <v>1000</v>
      </c>
      <c r="B300" s="262"/>
      <c r="C300" s="262"/>
      <c r="D300" s="262"/>
      <c r="E300" s="262"/>
      <c r="F300" s="262"/>
      <c r="G300" s="262"/>
      <c r="H300" s="262"/>
      <c r="I300" s="262"/>
      <c r="J300" s="262"/>
      <c r="K300" s="262"/>
      <c r="L300" s="7"/>
      <c r="M300" s="7"/>
      <c r="N300" s="7"/>
      <c r="O300" s="7"/>
      <c r="P300" s="2"/>
      <c r="Q300" s="2"/>
    </row>
    <row r="301" spans="1:18" ht="9.75" customHeight="1" x14ac:dyDescent="0.25">
      <c r="A301" s="40"/>
      <c r="B301" s="48"/>
      <c r="C301" s="40"/>
      <c r="D301" s="40"/>
      <c r="E301" s="7"/>
      <c r="F301" s="8"/>
      <c r="G301" s="36"/>
      <c r="H301" s="36"/>
      <c r="I301" s="37"/>
      <c r="J301" s="37"/>
      <c r="K301" s="7"/>
      <c r="L301" s="7"/>
      <c r="M301" s="7"/>
      <c r="N301" s="7"/>
      <c r="O301" s="7"/>
      <c r="P301" s="2"/>
      <c r="Q301" s="2"/>
    </row>
    <row r="302" spans="1:18" s="12" customFormat="1" x14ac:dyDescent="0.25">
      <c r="A302" s="261" t="s">
        <v>207</v>
      </c>
      <c r="B302" s="261"/>
      <c r="C302" s="261"/>
      <c r="D302" s="261" t="s">
        <v>399</v>
      </c>
      <c r="E302" s="261"/>
      <c r="F302" s="261"/>
      <c r="G302" s="261"/>
      <c r="H302" s="261"/>
      <c r="I302" s="261" t="s">
        <v>208</v>
      </c>
      <c r="J302" s="261"/>
      <c r="K302" s="261"/>
    </row>
    <row r="303" spans="1:18" s="12" customFormat="1" ht="18.75" x14ac:dyDescent="0.3">
      <c r="A303" s="31"/>
      <c r="B303" s="51"/>
      <c r="C303" s="31"/>
      <c r="D303" s="261" t="s">
        <v>400</v>
      </c>
      <c r="E303" s="261"/>
      <c r="F303" s="261"/>
      <c r="G303" s="261"/>
      <c r="H303" s="261"/>
      <c r="I303" s="260" t="s">
        <v>209</v>
      </c>
      <c r="J303" s="260"/>
      <c r="K303" s="260"/>
    </row>
    <row r="304" spans="1:18" s="12" customFormat="1" ht="42.75" customHeight="1" x14ac:dyDescent="0.25">
      <c r="B304" s="51"/>
      <c r="D304" s="12" t="s">
        <v>210</v>
      </c>
      <c r="M304" s="12">
        <v>1</v>
      </c>
    </row>
    <row r="305" spans="1:11" s="12" customFormat="1" ht="17.25" customHeight="1" x14ac:dyDescent="0.25">
      <c r="A305" s="260" t="s">
        <v>211</v>
      </c>
      <c r="B305" s="260"/>
      <c r="C305" s="260"/>
      <c r="D305" s="260" t="s">
        <v>212</v>
      </c>
      <c r="E305" s="260"/>
      <c r="F305" s="260"/>
      <c r="G305" s="260"/>
      <c r="H305" s="260"/>
      <c r="I305" s="260" t="s">
        <v>213</v>
      </c>
      <c r="J305" s="260"/>
      <c r="K305" s="260"/>
    </row>
  </sheetData>
  <mergeCells count="156">
    <mergeCell ref="A259:I259"/>
    <mergeCell ref="A112:J112"/>
    <mergeCell ref="A114:A115"/>
    <mergeCell ref="B114:B115"/>
    <mergeCell ref="C114:D115"/>
    <mergeCell ref="E114:E115"/>
    <mergeCell ref="A134:C134"/>
    <mergeCell ref="A140:D140"/>
    <mergeCell ref="A141:D141"/>
    <mergeCell ref="D134:H134"/>
    <mergeCell ref="I134:K134"/>
    <mergeCell ref="A130:C130"/>
    <mergeCell ref="D130:H130"/>
    <mergeCell ref="I130:K130"/>
    <mergeCell ref="D131:H131"/>
    <mergeCell ref="I131:K131"/>
    <mergeCell ref="A40:D40"/>
    <mergeCell ref="A70:A71"/>
    <mergeCell ref="B70:B71"/>
    <mergeCell ref="C70:D71"/>
    <mergeCell ref="E70:E71"/>
    <mergeCell ref="A127:I127"/>
    <mergeCell ref="A163:I163"/>
    <mergeCell ref="A193:I193"/>
    <mergeCell ref="A232:I232"/>
    <mergeCell ref="A39:C39"/>
    <mergeCell ref="A1:D1"/>
    <mergeCell ref="A2:D2"/>
    <mergeCell ref="A4:J4"/>
    <mergeCell ref="A5:J5"/>
    <mergeCell ref="A6:J6"/>
    <mergeCell ref="A8:A9"/>
    <mergeCell ref="B8:B9"/>
    <mergeCell ref="C8:D9"/>
    <mergeCell ref="E8:E9"/>
    <mergeCell ref="A32:I32"/>
    <mergeCell ref="A33:K33"/>
    <mergeCell ref="A35:C35"/>
    <mergeCell ref="D35:H35"/>
    <mergeCell ref="I35:K35"/>
    <mergeCell ref="A41:D41"/>
    <mergeCell ref="A43:J43"/>
    <mergeCell ref="A44:J44"/>
    <mergeCell ref="A45:J45"/>
    <mergeCell ref="I82:K82"/>
    <mergeCell ref="A85:C85"/>
    <mergeCell ref="A78:I78"/>
    <mergeCell ref="A110:J110"/>
    <mergeCell ref="A111:J111"/>
    <mergeCell ref="A107:D107"/>
    <mergeCell ref="A108:D108"/>
    <mergeCell ref="D85:H85"/>
    <mergeCell ref="I85:K85"/>
    <mergeCell ref="A47:A48"/>
    <mergeCell ref="B47:B48"/>
    <mergeCell ref="C47:D48"/>
    <mergeCell ref="E47:E48"/>
    <mergeCell ref="A166:C166"/>
    <mergeCell ref="D166:H166"/>
    <mergeCell ref="I166:K166"/>
    <mergeCell ref="D167:H167"/>
    <mergeCell ref="I167:K167"/>
    <mergeCell ref="A143:J143"/>
    <mergeCell ref="A144:J144"/>
    <mergeCell ref="A145:J145"/>
    <mergeCell ref="A147:A148"/>
    <mergeCell ref="B147:B148"/>
    <mergeCell ref="C147:D148"/>
    <mergeCell ref="E147:E148"/>
    <mergeCell ref="A174:J174"/>
    <mergeCell ref="A175:J175"/>
    <mergeCell ref="A176:J176"/>
    <mergeCell ref="A178:A179"/>
    <mergeCell ref="B178:B179"/>
    <mergeCell ref="C178:D179"/>
    <mergeCell ref="E178:E179"/>
    <mergeCell ref="A170:C170"/>
    <mergeCell ref="A171:D171"/>
    <mergeCell ref="A172:D172"/>
    <mergeCell ref="D170:H170"/>
    <mergeCell ref="I170:K170"/>
    <mergeCell ref="A200:C200"/>
    <mergeCell ref="A202:D202"/>
    <mergeCell ref="A203:D203"/>
    <mergeCell ref="D200:H200"/>
    <mergeCell ref="I200:K200"/>
    <mergeCell ref="A196:C196"/>
    <mergeCell ref="D196:H196"/>
    <mergeCell ref="I196:K196"/>
    <mergeCell ref="D197:H197"/>
    <mergeCell ref="I197:K197"/>
    <mergeCell ref="A235:C235"/>
    <mergeCell ref="D235:H235"/>
    <mergeCell ref="I235:K235"/>
    <mergeCell ref="D236:H236"/>
    <mergeCell ref="I236:K236"/>
    <mergeCell ref="A205:J205"/>
    <mergeCell ref="A206:J206"/>
    <mergeCell ref="A207:J207"/>
    <mergeCell ref="A209:A210"/>
    <mergeCell ref="B209:B210"/>
    <mergeCell ref="C209:D210"/>
    <mergeCell ref="E209:E210"/>
    <mergeCell ref="A243:J243"/>
    <mergeCell ref="A244:J244"/>
    <mergeCell ref="A245:J245"/>
    <mergeCell ref="A247:A248"/>
    <mergeCell ref="B247:B248"/>
    <mergeCell ref="C247:D248"/>
    <mergeCell ref="E247:E248"/>
    <mergeCell ref="A239:C239"/>
    <mergeCell ref="A240:D240"/>
    <mergeCell ref="A241:D241"/>
    <mergeCell ref="D239:H239"/>
    <mergeCell ref="I239:K239"/>
    <mergeCell ref="D262:H262"/>
    <mergeCell ref="I262:K262"/>
    <mergeCell ref="D263:H263"/>
    <mergeCell ref="I263:K263"/>
    <mergeCell ref="A302:C302"/>
    <mergeCell ref="D302:H302"/>
    <mergeCell ref="I302:K302"/>
    <mergeCell ref="D303:H303"/>
    <mergeCell ref="I303:K303"/>
    <mergeCell ref="A276:J276"/>
    <mergeCell ref="A277:J277"/>
    <mergeCell ref="A279:A280"/>
    <mergeCell ref="B279:B280"/>
    <mergeCell ref="C279:D280"/>
    <mergeCell ref="E279:E280"/>
    <mergeCell ref="A299:I299"/>
    <mergeCell ref="A275:J275"/>
    <mergeCell ref="I36:K36"/>
    <mergeCell ref="I39:K39"/>
    <mergeCell ref="D36:H36"/>
    <mergeCell ref="D39:H39"/>
    <mergeCell ref="A81:C81"/>
    <mergeCell ref="D81:H81"/>
    <mergeCell ref="I81:K81"/>
    <mergeCell ref="D82:H82"/>
    <mergeCell ref="D305:H305"/>
    <mergeCell ref="I305:K305"/>
    <mergeCell ref="A79:K79"/>
    <mergeCell ref="A128:K128"/>
    <mergeCell ref="A164:K164"/>
    <mergeCell ref="A194:K194"/>
    <mergeCell ref="A233:K233"/>
    <mergeCell ref="A260:K260"/>
    <mergeCell ref="A300:K300"/>
    <mergeCell ref="A305:C305"/>
    <mergeCell ref="A266:C266"/>
    <mergeCell ref="A272:D272"/>
    <mergeCell ref="A273:D273"/>
    <mergeCell ref="D266:H266"/>
    <mergeCell ref="I266:K266"/>
    <mergeCell ref="A262:C262"/>
  </mergeCells>
  <pageMargins left="1.23" right="0.2" top="0.2" bottom="0.2" header="0.2" footer="0.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6"/>
  <sheetViews>
    <sheetView topLeftCell="A184" workbookViewId="0">
      <selection activeCell="A153" sqref="A153:K153"/>
    </sheetView>
  </sheetViews>
  <sheetFormatPr defaultRowHeight="15.75" x14ac:dyDescent="0.25"/>
  <cols>
    <col min="1" max="1" width="4.7109375" style="1" customWidth="1"/>
    <col min="2" max="2" width="21.140625" style="52" customWidth="1"/>
    <col min="3" max="3" width="15.5703125" style="2" customWidth="1"/>
    <col min="4" max="4" width="8.140625" style="2" customWidth="1"/>
    <col min="5" max="5" width="13.140625" style="1" customWidth="1"/>
    <col min="6" max="6" width="9.28515625" style="1" customWidth="1"/>
    <col min="7" max="7" width="7.85546875" style="1" customWidth="1"/>
    <col min="8" max="8" width="11.5703125" style="2" customWidth="1"/>
    <col min="9" max="9" width="9.85546875" style="2" customWidth="1"/>
    <col min="10" max="10" width="13.140625" style="11" customWidth="1"/>
    <col min="11" max="11" width="15" style="11" customWidth="1"/>
    <col min="12" max="12" width="9.140625" style="2"/>
    <col min="13" max="13" width="7.85546875" style="1" customWidth="1"/>
    <col min="14" max="16" width="5" style="1" customWidth="1"/>
    <col min="17" max="17" width="7" style="1" customWidth="1"/>
    <col min="18" max="18" width="5.28515625" style="1" customWidth="1"/>
    <col min="19" max="19" width="14.5703125" style="2" bestFit="1" customWidth="1"/>
    <col min="20" max="16384" width="9.140625" style="2"/>
  </cols>
  <sheetData>
    <row r="1" spans="1:18" customFormat="1" ht="21.75" customHeight="1" x14ac:dyDescent="0.3">
      <c r="A1" s="263" t="s">
        <v>191</v>
      </c>
      <c r="B1" s="263"/>
      <c r="C1" s="263"/>
      <c r="D1" s="263"/>
      <c r="E1" s="13"/>
      <c r="F1" s="14"/>
      <c r="G1" s="14"/>
      <c r="J1" s="15"/>
    </row>
    <row r="2" spans="1:18" customFormat="1" ht="21.75" customHeight="1" x14ac:dyDescent="0.3">
      <c r="A2" s="260" t="s">
        <v>192</v>
      </c>
      <c r="B2" s="260"/>
      <c r="C2" s="260"/>
      <c r="D2" s="260"/>
      <c r="E2" s="16"/>
      <c r="F2" s="14"/>
      <c r="G2" s="14"/>
      <c r="J2" s="15"/>
    </row>
    <row r="3" spans="1:18" customFormat="1" ht="6" customHeight="1" x14ac:dyDescent="0.3">
      <c r="A3" s="16"/>
      <c r="B3" s="49"/>
      <c r="C3" s="16"/>
      <c r="D3" s="16"/>
      <c r="E3" s="16"/>
      <c r="F3" s="14"/>
      <c r="G3" s="14"/>
      <c r="J3" s="15"/>
    </row>
    <row r="4" spans="1:18" customFormat="1" ht="21" customHeight="1" x14ac:dyDescent="0.25">
      <c r="A4" s="260" t="s">
        <v>193</v>
      </c>
      <c r="B4" s="260"/>
      <c r="C4" s="260"/>
      <c r="D4" s="260"/>
      <c r="E4" s="260"/>
      <c r="F4" s="260"/>
      <c r="G4" s="260"/>
      <c r="H4" s="260"/>
      <c r="I4" s="260"/>
      <c r="J4" s="260"/>
      <c r="K4" s="260"/>
    </row>
    <row r="5" spans="1:18" customFormat="1" ht="21.75" customHeight="1" x14ac:dyDescent="0.25">
      <c r="A5" s="260" t="s">
        <v>769</v>
      </c>
      <c r="B5" s="260"/>
      <c r="C5" s="260"/>
      <c r="D5" s="260"/>
      <c r="E5" s="260"/>
      <c r="F5" s="260"/>
      <c r="G5" s="260"/>
      <c r="H5" s="260"/>
      <c r="I5" s="260"/>
      <c r="J5" s="260"/>
      <c r="K5" s="260"/>
    </row>
    <row r="6" spans="1:18" s="35" customFormat="1" ht="20.25" customHeight="1" x14ac:dyDescent="0.25">
      <c r="A6" s="264" t="s">
        <v>1057</v>
      </c>
      <c r="B6" s="264"/>
      <c r="C6" s="264"/>
      <c r="D6" s="264"/>
      <c r="E6" s="264"/>
      <c r="F6" s="264"/>
      <c r="G6" s="264"/>
      <c r="H6" s="264"/>
      <c r="I6" s="264"/>
      <c r="J6" s="264"/>
      <c r="K6" s="264"/>
    </row>
    <row r="7" spans="1:18" customFormat="1" ht="10.5" customHeight="1" x14ac:dyDescent="0.25">
      <c r="A7" s="17"/>
      <c r="B7" s="50"/>
      <c r="C7" s="19"/>
      <c r="D7" s="20"/>
      <c r="E7" s="17"/>
      <c r="F7" s="21"/>
      <c r="G7" s="21"/>
      <c r="H7" s="17"/>
      <c r="I7" s="19"/>
      <c r="J7" s="22"/>
    </row>
    <row r="8" spans="1:18" s="25" customFormat="1" ht="18" customHeight="1" x14ac:dyDescent="0.2">
      <c r="A8" s="265" t="s">
        <v>185</v>
      </c>
      <c r="B8" s="265" t="s">
        <v>194</v>
      </c>
      <c r="C8" s="267" t="s">
        <v>195</v>
      </c>
      <c r="D8" s="268"/>
      <c r="E8" s="265" t="s">
        <v>196</v>
      </c>
      <c r="F8" s="23" t="s">
        <v>197</v>
      </c>
      <c r="G8" s="23" t="s">
        <v>410</v>
      </c>
      <c r="H8" s="23" t="s">
        <v>198</v>
      </c>
      <c r="I8" s="23" t="s">
        <v>199</v>
      </c>
      <c r="J8" s="24" t="s">
        <v>200</v>
      </c>
      <c r="K8" s="274" t="s">
        <v>201</v>
      </c>
    </row>
    <row r="9" spans="1:18" s="25" customFormat="1" ht="18" customHeight="1" x14ac:dyDescent="0.2">
      <c r="A9" s="266"/>
      <c r="B9" s="266"/>
      <c r="C9" s="269"/>
      <c r="D9" s="270"/>
      <c r="E9" s="266"/>
      <c r="F9" s="26" t="s">
        <v>202</v>
      </c>
      <c r="G9" s="26" t="s">
        <v>397</v>
      </c>
      <c r="H9" s="26" t="s">
        <v>203</v>
      </c>
      <c r="I9" s="26" t="s">
        <v>204</v>
      </c>
      <c r="J9" s="27" t="s">
        <v>205</v>
      </c>
      <c r="K9" s="266"/>
    </row>
    <row r="10" spans="1:18" ht="25.5" customHeight="1" x14ac:dyDescent="0.25">
      <c r="A10" s="93">
        <v>1</v>
      </c>
      <c r="B10" s="119" t="s">
        <v>752</v>
      </c>
      <c r="C10" s="120" t="s">
        <v>753</v>
      </c>
      <c r="D10" s="121" t="s">
        <v>50</v>
      </c>
      <c r="E10" s="122" t="s">
        <v>754</v>
      </c>
      <c r="F10" s="123">
        <v>3.53</v>
      </c>
      <c r="G10" s="122">
        <v>90</v>
      </c>
      <c r="H10" s="98" t="s">
        <v>217</v>
      </c>
      <c r="I10" s="99" t="s">
        <v>190</v>
      </c>
      <c r="J10" s="99">
        <v>1050000</v>
      </c>
      <c r="K10" s="99"/>
      <c r="L10" s="124" t="s">
        <v>70</v>
      </c>
      <c r="M10" s="124"/>
      <c r="N10" s="122"/>
      <c r="O10" s="122">
        <v>20</v>
      </c>
      <c r="P10" s="122">
        <v>19</v>
      </c>
      <c r="Q10" s="122">
        <v>19</v>
      </c>
      <c r="R10" s="122">
        <v>8.48</v>
      </c>
    </row>
    <row r="11" spans="1:18" ht="25.5" customHeight="1" x14ac:dyDescent="0.25">
      <c r="A11" s="93">
        <v>2</v>
      </c>
      <c r="B11" s="119" t="s">
        <v>401</v>
      </c>
      <c r="C11" s="120" t="s">
        <v>2</v>
      </c>
      <c r="D11" s="121" t="s">
        <v>10</v>
      </c>
      <c r="E11" s="122" t="s">
        <v>402</v>
      </c>
      <c r="F11" s="123">
        <v>3.53</v>
      </c>
      <c r="G11" s="122">
        <v>91</v>
      </c>
      <c r="H11" s="98" t="s">
        <v>217</v>
      </c>
      <c r="I11" s="99" t="s">
        <v>190</v>
      </c>
      <c r="J11" s="99">
        <v>1050000</v>
      </c>
      <c r="K11" s="99"/>
      <c r="L11" s="124" t="s">
        <v>70</v>
      </c>
      <c r="M11" s="124"/>
      <c r="N11" s="122"/>
      <c r="O11" s="122">
        <v>17</v>
      </c>
      <c r="P11" s="122">
        <v>17</v>
      </c>
      <c r="Q11" s="122">
        <v>17</v>
      </c>
      <c r="R11" s="122">
        <v>8.6999999999999993</v>
      </c>
    </row>
    <row r="12" spans="1:18" ht="25.5" customHeight="1" x14ac:dyDescent="0.25">
      <c r="A12" s="93">
        <v>3</v>
      </c>
      <c r="B12" s="119" t="s">
        <v>403</v>
      </c>
      <c r="C12" s="120" t="s">
        <v>69</v>
      </c>
      <c r="D12" s="121" t="s">
        <v>404</v>
      </c>
      <c r="E12" s="122" t="s">
        <v>405</v>
      </c>
      <c r="F12" s="123">
        <v>3.53</v>
      </c>
      <c r="G12" s="122">
        <v>90</v>
      </c>
      <c r="H12" s="98" t="s">
        <v>217</v>
      </c>
      <c r="I12" s="99" t="s">
        <v>190</v>
      </c>
      <c r="J12" s="99">
        <v>1050000</v>
      </c>
      <c r="K12" s="99"/>
      <c r="L12" s="124" t="s">
        <v>70</v>
      </c>
      <c r="M12" s="124"/>
      <c r="N12" s="122"/>
      <c r="O12" s="122">
        <v>17</v>
      </c>
      <c r="P12" s="122">
        <v>17</v>
      </c>
      <c r="Q12" s="122">
        <v>17</v>
      </c>
      <c r="R12" s="122">
        <v>8.5399999999999991</v>
      </c>
    </row>
    <row r="13" spans="1:18" ht="25.5" customHeight="1" x14ac:dyDescent="0.25">
      <c r="A13" s="93">
        <v>4</v>
      </c>
      <c r="B13" s="94" t="s">
        <v>406</v>
      </c>
      <c r="C13" s="95" t="s">
        <v>407</v>
      </c>
      <c r="D13" s="96" t="s">
        <v>28</v>
      </c>
      <c r="E13" s="97" t="s">
        <v>408</v>
      </c>
      <c r="F13" s="98">
        <v>3.52</v>
      </c>
      <c r="G13" s="97">
        <v>90</v>
      </c>
      <c r="H13" s="98" t="s">
        <v>217</v>
      </c>
      <c r="I13" s="99" t="s">
        <v>190</v>
      </c>
      <c r="J13" s="99">
        <v>1050000</v>
      </c>
      <c r="K13" s="99"/>
      <c r="L13" s="93" t="s">
        <v>70</v>
      </c>
      <c r="M13" s="93"/>
      <c r="N13" s="97"/>
      <c r="O13" s="97">
        <v>22</v>
      </c>
      <c r="P13" s="97">
        <v>21</v>
      </c>
      <c r="Q13" s="97">
        <v>21</v>
      </c>
      <c r="R13" s="97">
        <v>8.6999999999999993</v>
      </c>
    </row>
    <row r="14" spans="1:18" ht="25.5" customHeight="1" x14ac:dyDescent="0.25">
      <c r="A14" s="93">
        <v>5</v>
      </c>
      <c r="B14" s="94" t="s">
        <v>755</v>
      </c>
      <c r="C14" s="95" t="s">
        <v>723</v>
      </c>
      <c r="D14" s="96" t="s">
        <v>491</v>
      </c>
      <c r="E14" s="97" t="s">
        <v>255</v>
      </c>
      <c r="F14" s="98">
        <v>3.52</v>
      </c>
      <c r="G14" s="97">
        <v>90</v>
      </c>
      <c r="H14" s="98" t="s">
        <v>217</v>
      </c>
      <c r="I14" s="99" t="s">
        <v>190</v>
      </c>
      <c r="J14" s="99">
        <v>1050000</v>
      </c>
      <c r="K14" s="99"/>
      <c r="L14" s="93" t="s">
        <v>70</v>
      </c>
      <c r="M14" s="93"/>
      <c r="N14" s="97"/>
      <c r="O14" s="97">
        <v>22</v>
      </c>
      <c r="P14" s="97">
        <v>21</v>
      </c>
      <c r="Q14" s="97">
        <v>21</v>
      </c>
      <c r="R14" s="97">
        <v>8.2899999999999991</v>
      </c>
    </row>
    <row r="15" spans="1:18" ht="25.5" customHeight="1" x14ac:dyDescent="0.25">
      <c r="A15" s="271" t="s">
        <v>206</v>
      </c>
      <c r="B15" s="272"/>
      <c r="C15" s="272"/>
      <c r="D15" s="272"/>
      <c r="E15" s="272"/>
      <c r="F15" s="272"/>
      <c r="G15" s="272"/>
      <c r="H15" s="272"/>
      <c r="I15" s="273"/>
      <c r="J15" s="126">
        <f>SUM(J10:J14)</f>
        <v>5250000</v>
      </c>
      <c r="K15" s="234"/>
      <c r="L15" s="233"/>
      <c r="M15" s="93"/>
      <c r="N15" s="97"/>
      <c r="O15" s="97"/>
      <c r="P15" s="97"/>
      <c r="Q15" s="97"/>
      <c r="R15" s="97"/>
    </row>
    <row r="16" spans="1:18" ht="18.75" customHeight="1" x14ac:dyDescent="0.25">
      <c r="A16" s="262" t="s">
        <v>562</v>
      </c>
      <c r="B16" s="262"/>
      <c r="C16" s="262"/>
      <c r="D16" s="262"/>
      <c r="E16" s="262"/>
      <c r="F16" s="262"/>
      <c r="G16" s="262"/>
      <c r="H16" s="262"/>
      <c r="I16" s="262"/>
      <c r="J16" s="262"/>
      <c r="K16" s="262"/>
      <c r="L16" s="7"/>
      <c r="M16" s="7"/>
      <c r="N16" s="7"/>
      <c r="O16" s="7"/>
      <c r="P16" s="7"/>
      <c r="Q16" s="2"/>
      <c r="R16" s="2"/>
    </row>
    <row r="17" spans="1:18" ht="18.75" customHeight="1" x14ac:dyDescent="0.25">
      <c r="A17" s="53"/>
      <c r="B17" s="56"/>
      <c r="C17" s="53"/>
      <c r="D17" s="53"/>
      <c r="E17" s="53"/>
      <c r="F17" s="53"/>
      <c r="G17" s="53"/>
      <c r="H17" s="53"/>
      <c r="I17" s="53"/>
      <c r="J17" s="53"/>
      <c r="K17" s="53"/>
      <c r="L17" s="7"/>
      <c r="M17" s="7"/>
      <c r="N17" s="7"/>
      <c r="O17" s="7"/>
      <c r="P17" s="7"/>
      <c r="Q17" s="2"/>
      <c r="R17" s="2"/>
    </row>
    <row r="18" spans="1:18" s="12" customFormat="1" x14ac:dyDescent="0.25">
      <c r="A18" s="261" t="s">
        <v>207</v>
      </c>
      <c r="B18" s="261"/>
      <c r="C18" s="261"/>
      <c r="D18" s="261" t="s">
        <v>399</v>
      </c>
      <c r="E18" s="261"/>
      <c r="F18" s="261"/>
      <c r="G18" s="261"/>
      <c r="H18" s="261"/>
      <c r="I18" s="261" t="s">
        <v>208</v>
      </c>
      <c r="J18" s="261"/>
      <c r="K18" s="261"/>
    </row>
    <row r="19" spans="1:18" s="12" customFormat="1" ht="18.75" x14ac:dyDescent="0.3">
      <c r="A19" s="31"/>
      <c r="B19" s="51"/>
      <c r="C19" s="31"/>
      <c r="D19" s="261" t="s">
        <v>400</v>
      </c>
      <c r="E19" s="261"/>
      <c r="F19" s="261"/>
      <c r="G19" s="261"/>
      <c r="H19" s="261"/>
      <c r="I19" s="260" t="s">
        <v>209</v>
      </c>
      <c r="J19" s="260"/>
      <c r="K19" s="260"/>
    </row>
    <row r="20" spans="1:18" s="12" customFormat="1" ht="39" customHeight="1" x14ac:dyDescent="0.25">
      <c r="B20" s="51"/>
      <c r="D20" s="12" t="s">
        <v>210</v>
      </c>
      <c r="M20" s="12">
        <v>1</v>
      </c>
    </row>
    <row r="21" spans="1:18" s="12" customFormat="1" x14ac:dyDescent="0.25">
      <c r="B21" s="51"/>
    </row>
    <row r="22" spans="1:18" s="12" customFormat="1" ht="17.25" customHeight="1" x14ac:dyDescent="0.25">
      <c r="A22" s="260" t="s">
        <v>211</v>
      </c>
      <c r="B22" s="260"/>
      <c r="C22" s="260"/>
      <c r="D22" s="260" t="s">
        <v>212</v>
      </c>
      <c r="E22" s="260"/>
      <c r="F22" s="260"/>
      <c r="G22" s="260"/>
      <c r="H22" s="260"/>
      <c r="I22" s="260" t="s">
        <v>213</v>
      </c>
      <c r="J22" s="260"/>
      <c r="K22" s="260"/>
    </row>
    <row r="23" spans="1:18" s="12" customFormat="1" ht="17.25" customHeight="1" x14ac:dyDescent="0.25">
      <c r="A23" s="72"/>
      <c r="B23" s="72"/>
      <c r="C23" s="72"/>
      <c r="D23" s="72"/>
      <c r="E23" s="72"/>
      <c r="F23" s="72"/>
      <c r="G23" s="72"/>
      <c r="H23" s="72"/>
      <c r="I23" s="72"/>
      <c r="J23" s="72"/>
      <c r="K23" s="72"/>
    </row>
    <row r="24" spans="1:18" s="12" customFormat="1" ht="17.25" customHeight="1" x14ac:dyDescent="0.25">
      <c r="A24" s="72"/>
      <c r="B24" s="72"/>
      <c r="C24" s="72"/>
      <c r="D24" s="72"/>
      <c r="E24" s="72"/>
      <c r="F24" s="72"/>
      <c r="G24" s="72"/>
      <c r="H24" s="72"/>
      <c r="I24" s="72"/>
      <c r="J24" s="72"/>
      <c r="K24" s="72"/>
    </row>
    <row r="25" spans="1:18" s="12" customFormat="1" ht="17.25" customHeight="1" x14ac:dyDescent="0.25">
      <c r="A25" s="72"/>
      <c r="B25" s="72"/>
      <c r="C25" s="72"/>
      <c r="D25" s="72"/>
      <c r="E25" s="72"/>
      <c r="F25" s="72"/>
      <c r="G25" s="72"/>
      <c r="H25" s="72"/>
      <c r="I25" s="72"/>
      <c r="J25" s="72"/>
      <c r="K25" s="72"/>
    </row>
    <row r="26" spans="1:18" s="12" customFormat="1" ht="17.25" customHeight="1" x14ac:dyDescent="0.25">
      <c r="A26" s="72"/>
      <c r="B26" s="72"/>
      <c r="C26" s="72"/>
      <c r="D26" s="72"/>
      <c r="E26" s="72"/>
      <c r="F26" s="72"/>
      <c r="G26" s="72"/>
      <c r="H26" s="72"/>
      <c r="I26" s="72"/>
      <c r="J26" s="72"/>
      <c r="K26" s="72"/>
    </row>
    <row r="27" spans="1:18" s="12" customFormat="1" ht="17.25" customHeight="1" x14ac:dyDescent="0.25">
      <c r="A27" s="72"/>
      <c r="B27" s="72"/>
      <c r="C27" s="72"/>
      <c r="D27" s="72"/>
      <c r="E27" s="72"/>
      <c r="F27" s="72"/>
      <c r="G27" s="72"/>
      <c r="H27" s="72"/>
      <c r="I27" s="72"/>
      <c r="J27" s="72"/>
      <c r="K27" s="72"/>
    </row>
    <row r="28" spans="1:18" s="12" customFormat="1" ht="17.25" customHeight="1" x14ac:dyDescent="0.25">
      <c r="A28" s="72"/>
      <c r="B28" s="72"/>
      <c r="C28" s="72"/>
      <c r="D28" s="72"/>
      <c r="E28" s="72"/>
      <c r="F28" s="72"/>
      <c r="G28" s="72"/>
      <c r="H28" s="72"/>
      <c r="I28" s="72"/>
      <c r="J28" s="72"/>
      <c r="K28" s="72"/>
    </row>
    <row r="29" spans="1:18" s="12" customFormat="1" ht="17.25" customHeight="1" x14ac:dyDescent="0.25">
      <c r="A29" s="72"/>
      <c r="B29" s="72"/>
      <c r="C29" s="72"/>
      <c r="D29" s="72"/>
      <c r="E29" s="72"/>
      <c r="F29" s="72"/>
      <c r="G29" s="72"/>
      <c r="H29" s="72"/>
      <c r="I29" s="72"/>
      <c r="J29" s="72"/>
      <c r="K29" s="72"/>
    </row>
    <row r="30" spans="1:18" customFormat="1" ht="21.75" customHeight="1" x14ac:dyDescent="0.3">
      <c r="A30" s="263" t="s">
        <v>191</v>
      </c>
      <c r="B30" s="263"/>
      <c r="C30" s="263"/>
      <c r="D30" s="263"/>
      <c r="E30" s="71"/>
      <c r="F30" s="14"/>
      <c r="G30" s="14"/>
      <c r="J30" s="15"/>
    </row>
    <row r="31" spans="1:18" customFormat="1" ht="21.75" customHeight="1" x14ac:dyDescent="0.3">
      <c r="A31" s="260" t="s">
        <v>192</v>
      </c>
      <c r="B31" s="260"/>
      <c r="C31" s="260"/>
      <c r="D31" s="260"/>
      <c r="E31" s="72"/>
      <c r="F31" s="14"/>
      <c r="G31" s="14"/>
      <c r="J31" s="15"/>
    </row>
    <row r="32" spans="1:18" customFormat="1" ht="6" customHeight="1" x14ac:dyDescent="0.3">
      <c r="A32" s="72"/>
      <c r="B32" s="49"/>
      <c r="C32" s="72"/>
      <c r="D32" s="72"/>
      <c r="E32" s="72"/>
      <c r="F32" s="14"/>
      <c r="G32" s="14"/>
      <c r="J32" s="15"/>
    </row>
    <row r="33" spans="1:18" customFormat="1" ht="21" customHeight="1" x14ac:dyDescent="0.25">
      <c r="A33" s="260" t="s">
        <v>193</v>
      </c>
      <c r="B33" s="260"/>
      <c r="C33" s="260"/>
      <c r="D33" s="260"/>
      <c r="E33" s="260"/>
      <c r="F33" s="260"/>
      <c r="G33" s="260"/>
      <c r="H33" s="260"/>
      <c r="I33" s="260"/>
      <c r="J33" s="260"/>
      <c r="K33" s="260"/>
    </row>
    <row r="34" spans="1:18" customFormat="1" ht="21.75" customHeight="1" x14ac:dyDescent="0.25">
      <c r="A34" s="260" t="s">
        <v>1002</v>
      </c>
      <c r="B34" s="260"/>
      <c r="C34" s="260"/>
      <c r="D34" s="260"/>
      <c r="E34" s="260"/>
      <c r="F34" s="260"/>
      <c r="G34" s="260"/>
      <c r="H34" s="260"/>
      <c r="I34" s="260"/>
      <c r="J34" s="260"/>
      <c r="K34" s="260"/>
    </row>
    <row r="35" spans="1:18" s="35" customFormat="1" ht="20.25" customHeight="1" x14ac:dyDescent="0.25">
      <c r="A35" s="264" t="s">
        <v>1057</v>
      </c>
      <c r="B35" s="264"/>
      <c r="C35" s="264"/>
      <c r="D35" s="264"/>
      <c r="E35" s="264"/>
      <c r="F35" s="264"/>
      <c r="G35" s="264"/>
      <c r="H35" s="264"/>
      <c r="I35" s="264"/>
      <c r="J35" s="264"/>
      <c r="K35" s="264"/>
    </row>
    <row r="36" spans="1:18" customFormat="1" ht="10.5" customHeight="1" x14ac:dyDescent="0.25">
      <c r="A36" s="17"/>
      <c r="B36" s="50"/>
      <c r="C36" s="19"/>
      <c r="D36" s="20"/>
      <c r="E36" s="17"/>
      <c r="F36" s="21"/>
      <c r="G36" s="21"/>
      <c r="H36" s="17"/>
      <c r="I36" s="19"/>
      <c r="J36" s="22"/>
    </row>
    <row r="37" spans="1:18" s="25" customFormat="1" ht="24.75" customHeight="1" x14ac:dyDescent="0.2">
      <c r="A37" s="265" t="s">
        <v>185</v>
      </c>
      <c r="B37" s="265" t="s">
        <v>194</v>
      </c>
      <c r="C37" s="267" t="s">
        <v>195</v>
      </c>
      <c r="D37" s="268"/>
      <c r="E37" s="265" t="s">
        <v>196</v>
      </c>
      <c r="F37" s="23" t="s">
        <v>197</v>
      </c>
      <c r="G37" s="23" t="s">
        <v>410</v>
      </c>
      <c r="H37" s="23" t="s">
        <v>198</v>
      </c>
      <c r="I37" s="23" t="s">
        <v>199</v>
      </c>
      <c r="J37" s="24" t="s">
        <v>200</v>
      </c>
      <c r="K37" s="265" t="s">
        <v>201</v>
      </c>
    </row>
    <row r="38" spans="1:18" s="25" customFormat="1" ht="24.75" customHeight="1" x14ac:dyDescent="0.2">
      <c r="A38" s="266"/>
      <c r="B38" s="266"/>
      <c r="C38" s="269"/>
      <c r="D38" s="270"/>
      <c r="E38" s="266"/>
      <c r="F38" s="26" t="s">
        <v>202</v>
      </c>
      <c r="G38" s="26" t="s">
        <v>397</v>
      </c>
      <c r="H38" s="26" t="s">
        <v>203</v>
      </c>
      <c r="I38" s="26" t="s">
        <v>204</v>
      </c>
      <c r="J38" s="27" t="s">
        <v>205</v>
      </c>
      <c r="K38" s="266"/>
    </row>
    <row r="39" spans="1:18" ht="30" customHeight="1" x14ac:dyDescent="0.25">
      <c r="A39" s="93">
        <v>1</v>
      </c>
      <c r="B39" s="94" t="s">
        <v>756</v>
      </c>
      <c r="C39" s="95" t="s">
        <v>757</v>
      </c>
      <c r="D39" s="96" t="s">
        <v>521</v>
      </c>
      <c r="E39" s="97" t="s">
        <v>758</v>
      </c>
      <c r="F39" s="98">
        <v>3.47</v>
      </c>
      <c r="G39" s="97">
        <v>92</v>
      </c>
      <c r="H39" s="98" t="s">
        <v>217</v>
      </c>
      <c r="I39" s="99" t="s">
        <v>190</v>
      </c>
      <c r="J39" s="99">
        <v>1050000</v>
      </c>
      <c r="K39" s="99"/>
      <c r="L39" s="93" t="s">
        <v>71</v>
      </c>
      <c r="M39" s="93"/>
      <c r="N39" s="97"/>
      <c r="O39" s="97">
        <v>20</v>
      </c>
      <c r="P39" s="97">
        <v>19</v>
      </c>
      <c r="Q39" s="97">
        <v>19</v>
      </c>
      <c r="R39" s="97">
        <v>8.48</v>
      </c>
    </row>
    <row r="40" spans="1:18" ht="27.75" customHeight="1" x14ac:dyDescent="0.25">
      <c r="A40" s="271" t="s">
        <v>206</v>
      </c>
      <c r="B40" s="272"/>
      <c r="C40" s="272"/>
      <c r="D40" s="272"/>
      <c r="E40" s="272"/>
      <c r="F40" s="272"/>
      <c r="G40" s="272"/>
      <c r="H40" s="272"/>
      <c r="I40" s="273"/>
      <c r="J40" s="107">
        <f>SUM(J39)</f>
        <v>1050000</v>
      </c>
      <c r="K40" s="275"/>
      <c r="L40" s="276"/>
      <c r="M40" s="93"/>
      <c r="N40" s="97"/>
      <c r="O40" s="97"/>
      <c r="P40" s="97"/>
      <c r="Q40" s="97"/>
      <c r="R40" s="97"/>
    </row>
    <row r="41" spans="1:18" ht="18.75" customHeight="1" x14ac:dyDescent="0.25">
      <c r="A41" s="262" t="s">
        <v>1001</v>
      </c>
      <c r="B41" s="262"/>
      <c r="C41" s="262"/>
      <c r="D41" s="262"/>
      <c r="E41" s="262"/>
      <c r="F41" s="262"/>
      <c r="G41" s="262"/>
      <c r="H41" s="262"/>
      <c r="I41" s="262"/>
      <c r="J41" s="262"/>
      <c r="K41" s="262"/>
      <c r="L41" s="7"/>
      <c r="M41" s="7"/>
      <c r="N41" s="7"/>
      <c r="O41" s="7"/>
      <c r="P41" s="7"/>
      <c r="Q41" s="2"/>
      <c r="R41" s="2"/>
    </row>
    <row r="42" spans="1:18" ht="18.75" customHeight="1" x14ac:dyDescent="0.25">
      <c r="A42" s="53"/>
      <c r="B42" s="56"/>
      <c r="C42" s="53"/>
      <c r="D42" s="53"/>
      <c r="E42" s="53"/>
      <c r="F42" s="53"/>
      <c r="G42" s="53"/>
      <c r="H42" s="53"/>
      <c r="I42" s="53"/>
      <c r="J42" s="53"/>
      <c r="K42" s="53"/>
      <c r="L42" s="7"/>
      <c r="M42" s="7"/>
      <c r="N42" s="7"/>
      <c r="O42" s="7"/>
      <c r="P42" s="7"/>
      <c r="Q42" s="2"/>
      <c r="R42" s="2"/>
    </row>
    <row r="43" spans="1:18" s="12" customFormat="1" x14ac:dyDescent="0.25">
      <c r="A43" s="261" t="s">
        <v>207</v>
      </c>
      <c r="B43" s="261"/>
      <c r="C43" s="261"/>
      <c r="D43" s="261" t="s">
        <v>399</v>
      </c>
      <c r="E43" s="261"/>
      <c r="F43" s="261"/>
      <c r="G43" s="261"/>
      <c r="H43" s="261"/>
      <c r="I43" s="261" t="s">
        <v>208</v>
      </c>
      <c r="J43" s="261"/>
      <c r="K43" s="261"/>
    </row>
    <row r="44" spans="1:18" s="12" customFormat="1" ht="18.75" x14ac:dyDescent="0.3">
      <c r="A44" s="31"/>
      <c r="B44" s="51"/>
      <c r="C44" s="31"/>
      <c r="D44" s="261" t="s">
        <v>400</v>
      </c>
      <c r="E44" s="261"/>
      <c r="F44" s="261"/>
      <c r="G44" s="261"/>
      <c r="H44" s="261"/>
      <c r="I44" s="260" t="s">
        <v>209</v>
      </c>
      <c r="J44" s="260"/>
      <c r="K44" s="260"/>
    </row>
    <row r="45" spans="1:18" s="12" customFormat="1" ht="39" customHeight="1" x14ac:dyDescent="0.25">
      <c r="B45" s="51"/>
      <c r="D45" s="12" t="s">
        <v>210</v>
      </c>
      <c r="M45" s="12">
        <v>1</v>
      </c>
    </row>
    <row r="46" spans="1:18" s="12" customFormat="1" x14ac:dyDescent="0.25">
      <c r="B46" s="51"/>
    </row>
    <row r="47" spans="1:18" s="12" customFormat="1" ht="17.25" customHeight="1" x14ac:dyDescent="0.25">
      <c r="A47" s="260" t="s">
        <v>211</v>
      </c>
      <c r="B47" s="260"/>
      <c r="C47" s="260"/>
      <c r="D47" s="260" t="s">
        <v>212</v>
      </c>
      <c r="E47" s="260"/>
      <c r="F47" s="260"/>
      <c r="G47" s="260"/>
      <c r="H47" s="260"/>
      <c r="I47" s="260" t="s">
        <v>213</v>
      </c>
      <c r="J47" s="260"/>
      <c r="K47" s="260"/>
    </row>
    <row r="48" spans="1:18" s="12" customFormat="1" ht="17.25" customHeight="1" x14ac:dyDescent="0.25">
      <c r="A48" s="72"/>
      <c r="B48" s="72"/>
      <c r="C48" s="72"/>
      <c r="D48" s="72"/>
      <c r="E48" s="72"/>
      <c r="F48" s="72"/>
      <c r="G48" s="72"/>
      <c r="H48" s="72"/>
      <c r="I48" s="72"/>
      <c r="J48" s="72"/>
      <c r="K48" s="72"/>
    </row>
    <row r="49" spans="1:11" s="12" customFormat="1" ht="17.25" customHeight="1" x14ac:dyDescent="0.25">
      <c r="A49" s="72"/>
      <c r="B49" s="72"/>
      <c r="C49" s="72"/>
      <c r="D49" s="72"/>
      <c r="E49" s="72"/>
      <c r="F49" s="72"/>
      <c r="G49" s="72"/>
      <c r="H49" s="72"/>
      <c r="I49" s="72"/>
      <c r="J49" s="72"/>
      <c r="K49" s="72"/>
    </row>
    <row r="50" spans="1:11" s="12" customFormat="1" ht="17.25" customHeight="1" x14ac:dyDescent="0.25">
      <c r="A50" s="72"/>
      <c r="B50" s="72"/>
      <c r="C50" s="72"/>
      <c r="D50" s="72"/>
      <c r="E50" s="72"/>
      <c r="F50" s="72"/>
      <c r="G50" s="72"/>
      <c r="H50" s="72"/>
      <c r="I50" s="72"/>
      <c r="J50" s="72"/>
      <c r="K50" s="72"/>
    </row>
    <row r="51" spans="1:11" s="12" customFormat="1" ht="17.25" customHeight="1" x14ac:dyDescent="0.25">
      <c r="A51" s="72"/>
      <c r="B51" s="72"/>
      <c r="C51" s="72"/>
      <c r="D51" s="72"/>
      <c r="E51" s="72"/>
      <c r="F51" s="72"/>
      <c r="G51" s="72"/>
      <c r="H51" s="72"/>
      <c r="I51" s="72"/>
      <c r="J51" s="72"/>
      <c r="K51" s="72"/>
    </row>
    <row r="52" spans="1:11" s="12" customFormat="1" ht="17.25" customHeight="1" x14ac:dyDescent="0.25">
      <c r="A52" s="72"/>
      <c r="B52" s="72"/>
      <c r="C52" s="72"/>
      <c r="D52" s="72"/>
      <c r="E52" s="72"/>
      <c r="F52" s="72"/>
      <c r="G52" s="72"/>
      <c r="H52" s="72"/>
      <c r="I52" s="72"/>
      <c r="J52" s="72"/>
      <c r="K52" s="72"/>
    </row>
    <row r="53" spans="1:11" s="12" customFormat="1" ht="17.25" customHeight="1" x14ac:dyDescent="0.25">
      <c r="A53" s="72"/>
      <c r="B53" s="72"/>
      <c r="C53" s="72"/>
      <c r="D53" s="72"/>
      <c r="E53" s="72"/>
      <c r="F53" s="72"/>
      <c r="G53" s="72"/>
      <c r="H53" s="72"/>
      <c r="I53" s="72"/>
      <c r="J53" s="72"/>
      <c r="K53" s="72"/>
    </row>
    <row r="54" spans="1:11" s="12" customFormat="1" ht="17.25" customHeight="1" x14ac:dyDescent="0.25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</row>
    <row r="55" spans="1:11" s="12" customFormat="1" ht="17.25" customHeight="1" x14ac:dyDescent="0.25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</row>
    <row r="56" spans="1:11" s="12" customFormat="1" ht="17.25" customHeight="1" x14ac:dyDescent="0.25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</row>
    <row r="57" spans="1:11" s="12" customFormat="1" ht="17.25" customHeight="1" x14ac:dyDescent="0.25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</row>
    <row r="58" spans="1:11" s="12" customFormat="1" ht="17.25" customHeight="1" x14ac:dyDescent="0.25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</row>
    <row r="59" spans="1:11" s="12" customFormat="1" ht="17.25" customHeight="1" x14ac:dyDescent="0.25">
      <c r="A59" s="85"/>
      <c r="B59" s="85"/>
      <c r="C59" s="85"/>
      <c r="D59" s="85"/>
      <c r="E59" s="72"/>
      <c r="F59" s="72"/>
      <c r="G59" s="72"/>
      <c r="H59" s="72"/>
      <c r="I59" s="72"/>
      <c r="J59" s="72"/>
      <c r="K59" s="72"/>
    </row>
    <row r="60" spans="1:11" customFormat="1" ht="21.75" customHeight="1" x14ac:dyDescent="0.3">
      <c r="A60" s="277" t="s">
        <v>191</v>
      </c>
      <c r="B60" s="277"/>
      <c r="C60" s="277"/>
      <c r="D60" s="277"/>
      <c r="E60" s="71"/>
      <c r="F60" s="14"/>
      <c r="G60" s="14"/>
      <c r="J60" s="15"/>
    </row>
    <row r="61" spans="1:11" customFormat="1" ht="21.75" customHeight="1" x14ac:dyDescent="0.3">
      <c r="A61" s="260" t="s">
        <v>192</v>
      </c>
      <c r="B61" s="260"/>
      <c r="C61" s="260"/>
      <c r="D61" s="260"/>
      <c r="E61" s="72"/>
      <c r="F61" s="14"/>
      <c r="G61" s="14"/>
      <c r="J61" s="15"/>
    </row>
    <row r="62" spans="1:11" customFormat="1" ht="6" customHeight="1" x14ac:dyDescent="0.3">
      <c r="A62" s="72"/>
      <c r="B62" s="49"/>
      <c r="C62" s="72"/>
      <c r="D62" s="72"/>
      <c r="E62" s="72"/>
      <c r="F62" s="14"/>
      <c r="G62" s="14"/>
      <c r="J62" s="15"/>
    </row>
    <row r="63" spans="1:11" customFormat="1" ht="21" customHeight="1" x14ac:dyDescent="0.25">
      <c r="A63" s="260" t="s">
        <v>193</v>
      </c>
      <c r="B63" s="260"/>
      <c r="C63" s="260"/>
      <c r="D63" s="260"/>
      <c r="E63" s="260"/>
      <c r="F63" s="260"/>
      <c r="G63" s="260"/>
      <c r="H63" s="260"/>
      <c r="I63" s="260"/>
      <c r="J63" s="260"/>
      <c r="K63" s="260"/>
    </row>
    <row r="64" spans="1:11" customFormat="1" ht="21.75" customHeight="1" x14ac:dyDescent="0.25">
      <c r="A64" s="260" t="s">
        <v>1003</v>
      </c>
      <c r="B64" s="260"/>
      <c r="C64" s="260"/>
      <c r="D64" s="260"/>
      <c r="E64" s="260"/>
      <c r="F64" s="260"/>
      <c r="G64" s="260"/>
      <c r="H64" s="260"/>
      <c r="I64" s="260"/>
      <c r="J64" s="260"/>
      <c r="K64" s="260"/>
    </row>
    <row r="65" spans="1:18" s="35" customFormat="1" ht="20.25" customHeight="1" x14ac:dyDescent="0.25">
      <c r="A65" s="264" t="s">
        <v>1057</v>
      </c>
      <c r="B65" s="264"/>
      <c r="C65" s="264"/>
      <c r="D65" s="264"/>
      <c r="E65" s="264"/>
      <c r="F65" s="264"/>
      <c r="G65" s="264"/>
      <c r="H65" s="264"/>
      <c r="I65" s="264"/>
      <c r="J65" s="264"/>
      <c r="K65" s="264"/>
    </row>
    <row r="66" spans="1:18" customFormat="1" ht="10.5" customHeight="1" x14ac:dyDescent="0.25">
      <c r="A66" s="17"/>
      <c r="B66" s="50"/>
      <c r="C66" s="19"/>
      <c r="D66" s="20"/>
      <c r="E66" s="17"/>
      <c r="F66" s="21"/>
      <c r="G66" s="21"/>
      <c r="H66" s="17"/>
      <c r="I66" s="19"/>
      <c r="J66" s="22"/>
    </row>
    <row r="67" spans="1:18" s="25" customFormat="1" ht="24.75" customHeight="1" x14ac:dyDescent="0.2">
      <c r="A67" s="265" t="s">
        <v>185</v>
      </c>
      <c r="B67" s="265" t="s">
        <v>194</v>
      </c>
      <c r="C67" s="278" t="s">
        <v>195</v>
      </c>
      <c r="D67" s="279"/>
      <c r="E67" s="265" t="s">
        <v>196</v>
      </c>
      <c r="F67" s="23" t="s">
        <v>197</v>
      </c>
      <c r="G67" s="23" t="s">
        <v>410</v>
      </c>
      <c r="H67" s="23" t="s">
        <v>198</v>
      </c>
      <c r="I67" s="23" t="s">
        <v>199</v>
      </c>
      <c r="J67" s="24" t="s">
        <v>200</v>
      </c>
      <c r="K67" s="265" t="s">
        <v>201</v>
      </c>
    </row>
    <row r="68" spans="1:18" s="25" customFormat="1" ht="24.75" customHeight="1" x14ac:dyDescent="0.2">
      <c r="A68" s="266"/>
      <c r="B68" s="266"/>
      <c r="C68" s="269"/>
      <c r="D68" s="270"/>
      <c r="E68" s="266"/>
      <c r="F68" s="26" t="s">
        <v>202</v>
      </c>
      <c r="G68" s="26" t="s">
        <v>397</v>
      </c>
      <c r="H68" s="26" t="s">
        <v>203</v>
      </c>
      <c r="I68" s="26" t="s">
        <v>204</v>
      </c>
      <c r="J68" s="27" t="s">
        <v>205</v>
      </c>
      <c r="K68" s="266"/>
    </row>
    <row r="69" spans="1:18" ht="26.25" customHeight="1" x14ac:dyDescent="0.25">
      <c r="A69" s="93">
        <v>1</v>
      </c>
      <c r="B69" s="94" t="s">
        <v>759</v>
      </c>
      <c r="C69" s="95" t="s">
        <v>760</v>
      </c>
      <c r="D69" s="96" t="s">
        <v>13</v>
      </c>
      <c r="E69" s="97" t="s">
        <v>761</v>
      </c>
      <c r="F69" s="98">
        <v>3.47</v>
      </c>
      <c r="G69" s="97">
        <v>93</v>
      </c>
      <c r="H69" s="98" t="s">
        <v>217</v>
      </c>
      <c r="I69" s="99" t="s">
        <v>190</v>
      </c>
      <c r="J69" s="99">
        <v>1050000</v>
      </c>
      <c r="K69" s="99"/>
      <c r="L69" s="93" t="s">
        <v>73</v>
      </c>
      <c r="M69" s="93"/>
      <c r="N69" s="97"/>
      <c r="O69" s="97">
        <v>20</v>
      </c>
      <c r="P69" s="97">
        <v>19</v>
      </c>
      <c r="Q69" s="97">
        <v>19</v>
      </c>
      <c r="R69" s="97">
        <v>8.18</v>
      </c>
    </row>
    <row r="70" spans="1:18" ht="26.25" customHeight="1" x14ac:dyDescent="0.25">
      <c r="A70" s="93">
        <v>2</v>
      </c>
      <c r="B70" s="94" t="s">
        <v>411</v>
      </c>
      <c r="C70" s="95" t="s">
        <v>412</v>
      </c>
      <c r="D70" s="96" t="s">
        <v>65</v>
      </c>
      <c r="E70" s="97" t="s">
        <v>413</v>
      </c>
      <c r="F70" s="98">
        <v>3.47</v>
      </c>
      <c r="G70" s="97">
        <v>95</v>
      </c>
      <c r="H70" s="98" t="s">
        <v>217</v>
      </c>
      <c r="I70" s="99" t="s">
        <v>190</v>
      </c>
      <c r="J70" s="99">
        <v>1050000</v>
      </c>
      <c r="K70" s="99"/>
      <c r="L70" s="93" t="s">
        <v>73</v>
      </c>
      <c r="M70" s="93"/>
      <c r="N70" s="97"/>
      <c r="O70" s="97">
        <v>19</v>
      </c>
      <c r="P70" s="97">
        <v>19</v>
      </c>
      <c r="Q70" s="97">
        <v>19</v>
      </c>
      <c r="R70" s="97">
        <v>8.33</v>
      </c>
    </row>
    <row r="71" spans="1:18" ht="26.25" customHeight="1" x14ac:dyDescent="0.25">
      <c r="A71" s="271" t="s">
        <v>206</v>
      </c>
      <c r="B71" s="272"/>
      <c r="C71" s="272"/>
      <c r="D71" s="272"/>
      <c r="E71" s="272"/>
      <c r="F71" s="272"/>
      <c r="G71" s="272"/>
      <c r="H71" s="272"/>
      <c r="I71" s="273"/>
      <c r="J71" s="107">
        <f>SUM(J69:J70)</f>
        <v>2100000</v>
      </c>
      <c r="K71" s="275"/>
      <c r="L71" s="276"/>
      <c r="M71" s="93"/>
      <c r="N71" s="97"/>
      <c r="O71" s="97"/>
      <c r="P71" s="97"/>
      <c r="Q71" s="97"/>
      <c r="R71" s="97"/>
    </row>
    <row r="72" spans="1:18" ht="18.75" customHeight="1" x14ac:dyDescent="0.25">
      <c r="A72" s="262" t="s">
        <v>1004</v>
      </c>
      <c r="B72" s="262"/>
      <c r="C72" s="262"/>
      <c r="D72" s="262"/>
      <c r="E72" s="262"/>
      <c r="F72" s="262"/>
      <c r="G72" s="262"/>
      <c r="H72" s="262"/>
      <c r="I72" s="262"/>
      <c r="J72" s="262"/>
      <c r="K72" s="262"/>
      <c r="L72" s="7"/>
      <c r="M72" s="7"/>
      <c r="N72" s="7"/>
      <c r="O72" s="7"/>
      <c r="P72" s="7"/>
      <c r="Q72" s="2"/>
      <c r="R72" s="2"/>
    </row>
    <row r="73" spans="1:18" ht="18.75" customHeight="1" x14ac:dyDescent="0.25">
      <c r="A73" s="53"/>
      <c r="B73" s="56"/>
      <c r="C73" s="53"/>
      <c r="D73" s="53"/>
      <c r="E73" s="53"/>
      <c r="F73" s="53"/>
      <c r="G73" s="53"/>
      <c r="H73" s="53"/>
      <c r="I73" s="53"/>
      <c r="J73" s="53"/>
      <c r="K73" s="53"/>
      <c r="L73" s="7"/>
      <c r="M73" s="7"/>
      <c r="N73" s="7"/>
      <c r="O73" s="7"/>
      <c r="P73" s="7"/>
      <c r="Q73" s="2"/>
      <c r="R73" s="2"/>
    </row>
    <row r="74" spans="1:18" s="12" customFormat="1" x14ac:dyDescent="0.25">
      <c r="A74" s="261" t="s">
        <v>207</v>
      </c>
      <c r="B74" s="261"/>
      <c r="C74" s="261"/>
      <c r="D74" s="261" t="s">
        <v>399</v>
      </c>
      <c r="E74" s="261"/>
      <c r="F74" s="261"/>
      <c r="G74" s="261"/>
      <c r="H74" s="261"/>
      <c r="I74" s="261" t="s">
        <v>208</v>
      </c>
      <c r="J74" s="261"/>
      <c r="K74" s="261"/>
    </row>
    <row r="75" spans="1:18" s="12" customFormat="1" ht="18.75" x14ac:dyDescent="0.3">
      <c r="A75" s="31"/>
      <c r="B75" s="51"/>
      <c r="C75" s="31"/>
      <c r="D75" s="261" t="s">
        <v>400</v>
      </c>
      <c r="E75" s="261"/>
      <c r="F75" s="261"/>
      <c r="G75" s="261"/>
      <c r="H75" s="261"/>
      <c r="I75" s="260" t="s">
        <v>209</v>
      </c>
      <c r="J75" s="260"/>
      <c r="K75" s="260"/>
    </row>
    <row r="76" spans="1:18" s="12" customFormat="1" ht="39" customHeight="1" x14ac:dyDescent="0.25">
      <c r="B76" s="51"/>
      <c r="D76" s="12" t="s">
        <v>210</v>
      </c>
      <c r="M76" s="12">
        <v>1</v>
      </c>
    </row>
    <row r="77" spans="1:18" s="12" customFormat="1" x14ac:dyDescent="0.25">
      <c r="B77" s="51"/>
    </row>
    <row r="78" spans="1:18" s="12" customFormat="1" ht="17.25" customHeight="1" x14ac:dyDescent="0.25">
      <c r="A78" s="261" t="s">
        <v>211</v>
      </c>
      <c r="B78" s="261"/>
      <c r="C78" s="261"/>
      <c r="D78" s="261" t="s">
        <v>212</v>
      </c>
      <c r="E78" s="261"/>
      <c r="F78" s="261"/>
      <c r="G78" s="261"/>
      <c r="H78" s="261"/>
      <c r="I78" s="260" t="s">
        <v>213</v>
      </c>
      <c r="J78" s="260"/>
      <c r="K78" s="260"/>
    </row>
    <row r="79" spans="1:18" s="12" customFormat="1" ht="17.25" customHeight="1" x14ac:dyDescent="0.25">
      <c r="A79" s="70"/>
      <c r="B79" s="70"/>
      <c r="C79" s="70"/>
      <c r="D79" s="70"/>
      <c r="E79" s="70"/>
      <c r="F79" s="70"/>
      <c r="G79" s="70"/>
      <c r="H79" s="70"/>
      <c r="I79" s="72"/>
      <c r="J79" s="72"/>
      <c r="K79" s="72"/>
    </row>
    <row r="80" spans="1:18" s="12" customFormat="1" ht="17.25" customHeight="1" x14ac:dyDescent="0.25">
      <c r="A80" s="70"/>
      <c r="B80" s="70"/>
      <c r="C80" s="70"/>
      <c r="D80" s="70"/>
      <c r="E80" s="70"/>
      <c r="F80" s="70"/>
      <c r="G80" s="70"/>
      <c r="H80" s="70"/>
      <c r="I80" s="72"/>
      <c r="J80" s="72"/>
      <c r="K80" s="72"/>
    </row>
    <row r="81" spans="1:11" s="12" customFormat="1" ht="17.25" customHeight="1" x14ac:dyDescent="0.25">
      <c r="A81" s="70"/>
      <c r="B81" s="70"/>
      <c r="C81" s="70"/>
      <c r="D81" s="70"/>
      <c r="E81" s="70"/>
      <c r="F81" s="70"/>
      <c r="G81" s="70"/>
      <c r="H81" s="70"/>
      <c r="I81" s="72"/>
      <c r="J81" s="72"/>
      <c r="K81" s="72"/>
    </row>
    <row r="82" spans="1:11" s="12" customFormat="1" ht="17.25" customHeight="1" x14ac:dyDescent="0.25">
      <c r="A82" s="70"/>
      <c r="B82" s="70"/>
      <c r="C82" s="70"/>
      <c r="D82" s="70"/>
      <c r="E82" s="70"/>
      <c r="F82" s="70"/>
      <c r="G82" s="70"/>
      <c r="H82" s="70"/>
      <c r="I82" s="72"/>
      <c r="J82" s="72"/>
      <c r="K82" s="72"/>
    </row>
    <row r="83" spans="1:11" s="12" customFormat="1" ht="17.25" customHeight="1" x14ac:dyDescent="0.25">
      <c r="A83" s="70"/>
      <c r="B83" s="70"/>
      <c r="C83" s="70"/>
      <c r="D83" s="70"/>
      <c r="E83" s="70"/>
      <c r="F83" s="70"/>
      <c r="G83" s="70"/>
      <c r="H83" s="70"/>
      <c r="I83" s="72"/>
      <c r="J83" s="72"/>
      <c r="K83" s="72"/>
    </row>
    <row r="84" spans="1:11" s="12" customFormat="1" ht="17.25" customHeight="1" x14ac:dyDescent="0.25">
      <c r="A84" s="70"/>
      <c r="B84" s="70"/>
      <c r="C84" s="70"/>
      <c r="D84" s="70"/>
      <c r="E84" s="70"/>
      <c r="F84" s="70"/>
      <c r="G84" s="70"/>
      <c r="H84" s="70"/>
      <c r="I84" s="72"/>
      <c r="J84" s="72"/>
      <c r="K84" s="72"/>
    </row>
    <row r="85" spans="1:11" s="12" customFormat="1" ht="17.25" customHeight="1" x14ac:dyDescent="0.25">
      <c r="A85" s="70"/>
      <c r="B85" s="70"/>
      <c r="C85" s="70"/>
      <c r="D85" s="70"/>
      <c r="E85" s="70"/>
      <c r="F85" s="70"/>
      <c r="G85" s="70"/>
      <c r="H85" s="70"/>
      <c r="I85" s="72"/>
      <c r="J85" s="72"/>
      <c r="K85" s="72"/>
    </row>
    <row r="86" spans="1:11" s="12" customFormat="1" ht="17.25" customHeight="1" x14ac:dyDescent="0.25">
      <c r="A86" s="70"/>
      <c r="B86" s="70"/>
      <c r="C86" s="70"/>
      <c r="D86" s="70"/>
      <c r="E86" s="70"/>
      <c r="F86" s="70"/>
      <c r="G86" s="70"/>
      <c r="H86" s="70"/>
      <c r="I86" s="72"/>
      <c r="J86" s="72"/>
      <c r="K86" s="72"/>
    </row>
    <row r="87" spans="1:11" s="12" customFormat="1" ht="17.25" customHeight="1" x14ac:dyDescent="0.25">
      <c r="A87" s="70"/>
      <c r="B87" s="70"/>
      <c r="C87" s="70"/>
      <c r="D87" s="70"/>
      <c r="E87" s="70"/>
      <c r="F87" s="70"/>
      <c r="G87" s="70"/>
      <c r="H87" s="70"/>
      <c r="I87" s="72"/>
      <c r="J87" s="72"/>
      <c r="K87" s="72"/>
    </row>
    <row r="88" spans="1:11" s="12" customFormat="1" ht="17.25" customHeight="1" x14ac:dyDescent="0.25">
      <c r="A88" s="70"/>
      <c r="B88" s="70"/>
      <c r="C88" s="70"/>
      <c r="D88" s="70"/>
      <c r="E88" s="70"/>
      <c r="F88" s="70"/>
      <c r="G88" s="70"/>
      <c r="H88" s="70"/>
      <c r="I88" s="72"/>
      <c r="J88" s="72"/>
      <c r="K88" s="72"/>
    </row>
    <row r="89" spans="1:11" s="12" customFormat="1" ht="17.25" customHeight="1" x14ac:dyDescent="0.25">
      <c r="A89" s="70"/>
      <c r="B89" s="70"/>
      <c r="C89" s="70"/>
      <c r="D89" s="70"/>
      <c r="E89" s="70"/>
      <c r="F89" s="70"/>
      <c r="G89" s="70"/>
      <c r="H89" s="70"/>
      <c r="I89" s="72"/>
      <c r="J89" s="72"/>
      <c r="K89" s="72"/>
    </row>
    <row r="90" spans="1:11" customFormat="1" ht="21.75" customHeight="1" x14ac:dyDescent="0.3">
      <c r="A90" s="277" t="s">
        <v>191</v>
      </c>
      <c r="B90" s="277"/>
      <c r="C90" s="277"/>
      <c r="D90" s="277"/>
      <c r="E90" s="71"/>
      <c r="F90" s="14"/>
      <c r="G90" s="14"/>
      <c r="J90" s="15"/>
    </row>
    <row r="91" spans="1:11" customFormat="1" ht="21.75" customHeight="1" x14ac:dyDescent="0.3">
      <c r="A91" s="260" t="s">
        <v>192</v>
      </c>
      <c r="B91" s="260"/>
      <c r="C91" s="260"/>
      <c r="D91" s="260"/>
      <c r="E91" s="72"/>
      <c r="F91" s="14"/>
      <c r="G91" s="14"/>
      <c r="J91" s="15"/>
    </row>
    <row r="92" spans="1:11" customFormat="1" ht="6" customHeight="1" x14ac:dyDescent="0.3">
      <c r="A92" s="72"/>
      <c r="B92" s="49"/>
      <c r="C92" s="72"/>
      <c r="D92" s="72"/>
      <c r="E92" s="72"/>
      <c r="F92" s="14"/>
      <c r="G92" s="14"/>
      <c r="J92" s="15"/>
    </row>
    <row r="93" spans="1:11" customFormat="1" ht="21" customHeight="1" x14ac:dyDescent="0.25">
      <c r="A93" s="260" t="s">
        <v>193</v>
      </c>
      <c r="B93" s="260"/>
      <c r="C93" s="260"/>
      <c r="D93" s="260"/>
      <c r="E93" s="260"/>
      <c r="F93" s="260"/>
      <c r="G93" s="260"/>
      <c r="H93" s="260"/>
      <c r="I93" s="260"/>
      <c r="J93" s="260"/>
      <c r="K93" s="260"/>
    </row>
    <row r="94" spans="1:11" customFormat="1" ht="21.75" customHeight="1" x14ac:dyDescent="0.25">
      <c r="A94" s="260" t="s">
        <v>1005</v>
      </c>
      <c r="B94" s="260"/>
      <c r="C94" s="260"/>
      <c r="D94" s="260"/>
      <c r="E94" s="260"/>
      <c r="F94" s="260"/>
      <c r="G94" s="260"/>
      <c r="H94" s="260"/>
      <c r="I94" s="260"/>
      <c r="J94" s="260"/>
      <c r="K94" s="260"/>
    </row>
    <row r="95" spans="1:11" s="35" customFormat="1" ht="20.25" customHeight="1" x14ac:dyDescent="0.25">
      <c r="A95" s="264" t="s">
        <v>1057</v>
      </c>
      <c r="B95" s="264"/>
      <c r="C95" s="264"/>
      <c r="D95" s="264"/>
      <c r="E95" s="264"/>
      <c r="F95" s="264"/>
      <c r="G95" s="264"/>
      <c r="H95" s="264"/>
      <c r="I95" s="264"/>
      <c r="J95" s="264"/>
      <c r="K95" s="264"/>
    </row>
    <row r="96" spans="1:11" customFormat="1" ht="10.5" customHeight="1" x14ac:dyDescent="0.25">
      <c r="A96" s="17"/>
      <c r="B96" s="50"/>
      <c r="C96" s="19"/>
      <c r="D96" s="20"/>
      <c r="E96" s="17"/>
      <c r="F96" s="21"/>
      <c r="G96" s="21"/>
      <c r="H96" s="17"/>
      <c r="I96" s="19"/>
      <c r="J96" s="22"/>
    </row>
    <row r="97" spans="1:18" s="25" customFormat="1" ht="24.75" customHeight="1" x14ac:dyDescent="0.2">
      <c r="A97" s="265" t="s">
        <v>185</v>
      </c>
      <c r="B97" s="265" t="s">
        <v>194</v>
      </c>
      <c r="C97" s="278" t="s">
        <v>195</v>
      </c>
      <c r="D97" s="279"/>
      <c r="E97" s="265" t="s">
        <v>196</v>
      </c>
      <c r="F97" s="23" t="s">
        <v>197</v>
      </c>
      <c r="G97" s="23" t="s">
        <v>410</v>
      </c>
      <c r="H97" s="23" t="s">
        <v>198</v>
      </c>
      <c r="I97" s="23" t="s">
        <v>199</v>
      </c>
      <c r="J97" s="24" t="s">
        <v>200</v>
      </c>
      <c r="K97" s="274" t="s">
        <v>201</v>
      </c>
    </row>
    <row r="98" spans="1:18" s="25" customFormat="1" ht="24.75" customHeight="1" x14ac:dyDescent="0.2">
      <c r="A98" s="266"/>
      <c r="B98" s="266"/>
      <c r="C98" s="269"/>
      <c r="D98" s="270"/>
      <c r="E98" s="266"/>
      <c r="F98" s="26" t="s">
        <v>202</v>
      </c>
      <c r="G98" s="26" t="s">
        <v>397</v>
      </c>
      <c r="H98" s="26" t="s">
        <v>203</v>
      </c>
      <c r="I98" s="26" t="s">
        <v>204</v>
      </c>
      <c r="J98" s="27" t="s">
        <v>205</v>
      </c>
      <c r="K98" s="266"/>
    </row>
    <row r="99" spans="1:18" ht="26.25" customHeight="1" x14ac:dyDescent="0.25">
      <c r="A99" s="93">
        <v>1</v>
      </c>
      <c r="B99" s="119" t="s">
        <v>416</v>
      </c>
      <c r="C99" s="120" t="s">
        <v>417</v>
      </c>
      <c r="D99" s="121" t="s">
        <v>418</v>
      </c>
      <c r="E99" s="122" t="s">
        <v>265</v>
      </c>
      <c r="F99" s="123">
        <v>3.53</v>
      </c>
      <c r="G99" s="122">
        <v>88</v>
      </c>
      <c r="H99" s="98" t="s">
        <v>233</v>
      </c>
      <c r="I99" s="99" t="s">
        <v>190</v>
      </c>
      <c r="J99" s="99">
        <v>1050000</v>
      </c>
      <c r="K99" s="99"/>
      <c r="L99" s="124" t="s">
        <v>415</v>
      </c>
      <c r="M99" s="124"/>
      <c r="N99" s="122"/>
      <c r="O99" s="122">
        <v>18</v>
      </c>
      <c r="P99" s="122">
        <v>17</v>
      </c>
      <c r="Q99" s="122">
        <v>17</v>
      </c>
      <c r="R99" s="122">
        <v>8.36</v>
      </c>
    </row>
    <row r="100" spans="1:18" ht="26.25" customHeight="1" x14ac:dyDescent="0.25">
      <c r="A100" s="271" t="s">
        <v>206</v>
      </c>
      <c r="B100" s="272"/>
      <c r="C100" s="272"/>
      <c r="D100" s="272"/>
      <c r="E100" s="272"/>
      <c r="F100" s="272"/>
      <c r="G100" s="272"/>
      <c r="H100" s="272"/>
      <c r="I100" s="273"/>
      <c r="J100" s="107">
        <f>SUM(J99:J99)</f>
        <v>1050000</v>
      </c>
      <c r="K100" s="234"/>
      <c r="L100" s="128"/>
      <c r="M100" s="93"/>
      <c r="N100" s="97"/>
      <c r="O100" s="97"/>
      <c r="P100" s="97"/>
      <c r="Q100" s="97"/>
      <c r="R100" s="97"/>
    </row>
    <row r="101" spans="1:18" ht="18.75" customHeight="1" x14ac:dyDescent="0.25">
      <c r="A101" s="262" t="s">
        <v>1001</v>
      </c>
      <c r="B101" s="262"/>
      <c r="C101" s="262"/>
      <c r="D101" s="262"/>
      <c r="E101" s="262"/>
      <c r="F101" s="262"/>
      <c r="G101" s="262"/>
      <c r="H101" s="262"/>
      <c r="I101" s="262"/>
      <c r="J101" s="262"/>
      <c r="K101" s="262"/>
      <c r="L101" s="7"/>
      <c r="M101" s="7"/>
      <c r="N101" s="7"/>
      <c r="O101" s="7"/>
      <c r="P101" s="7"/>
      <c r="Q101" s="2"/>
      <c r="R101" s="2"/>
    </row>
    <row r="102" spans="1:18" ht="18.75" customHeight="1" x14ac:dyDescent="0.25">
      <c r="A102" s="53"/>
      <c r="B102" s="56"/>
      <c r="C102" s="53"/>
      <c r="D102" s="53"/>
      <c r="E102" s="53"/>
      <c r="F102" s="53"/>
      <c r="G102" s="53"/>
      <c r="H102" s="53"/>
      <c r="I102" s="53"/>
      <c r="J102" s="53"/>
      <c r="K102" s="53"/>
      <c r="L102" s="7"/>
      <c r="M102" s="7"/>
      <c r="N102" s="7"/>
      <c r="O102" s="7"/>
      <c r="P102" s="7"/>
      <c r="Q102" s="2"/>
      <c r="R102" s="2"/>
    </row>
    <row r="103" spans="1:18" s="12" customFormat="1" x14ac:dyDescent="0.25">
      <c r="A103" s="261" t="s">
        <v>207</v>
      </c>
      <c r="B103" s="261"/>
      <c r="C103" s="261"/>
      <c r="D103" s="261" t="s">
        <v>399</v>
      </c>
      <c r="E103" s="261"/>
      <c r="F103" s="261"/>
      <c r="G103" s="261"/>
      <c r="H103" s="261"/>
      <c r="I103" s="261" t="s">
        <v>208</v>
      </c>
      <c r="J103" s="261"/>
      <c r="K103" s="261"/>
    </row>
    <row r="104" spans="1:18" s="12" customFormat="1" ht="18.75" x14ac:dyDescent="0.3">
      <c r="A104" s="31"/>
      <c r="B104" s="51"/>
      <c r="C104" s="31"/>
      <c r="D104" s="261" t="s">
        <v>400</v>
      </c>
      <c r="E104" s="261"/>
      <c r="F104" s="261"/>
      <c r="G104" s="261"/>
      <c r="H104" s="261"/>
      <c r="I104" s="260" t="s">
        <v>209</v>
      </c>
      <c r="J104" s="260"/>
      <c r="K104" s="260"/>
    </row>
    <row r="105" spans="1:18" s="12" customFormat="1" ht="39" customHeight="1" x14ac:dyDescent="0.25">
      <c r="B105" s="51"/>
      <c r="D105" s="12" t="s">
        <v>210</v>
      </c>
      <c r="M105" s="12">
        <v>1</v>
      </c>
    </row>
    <row r="106" spans="1:18" s="12" customFormat="1" x14ac:dyDescent="0.25">
      <c r="B106" s="51"/>
    </row>
    <row r="107" spans="1:18" s="12" customFormat="1" ht="17.25" customHeight="1" x14ac:dyDescent="0.25">
      <c r="A107" s="261" t="s">
        <v>211</v>
      </c>
      <c r="B107" s="261"/>
      <c r="C107" s="261"/>
      <c r="D107" s="261" t="s">
        <v>212</v>
      </c>
      <c r="E107" s="261"/>
      <c r="F107" s="261"/>
      <c r="G107" s="261"/>
      <c r="H107" s="261"/>
      <c r="I107" s="260" t="s">
        <v>213</v>
      </c>
      <c r="J107" s="260"/>
      <c r="K107" s="260"/>
    </row>
    <row r="108" spans="1:18" s="12" customFormat="1" ht="17.25" customHeight="1" x14ac:dyDescent="0.25">
      <c r="A108" s="70"/>
      <c r="B108" s="70"/>
      <c r="C108" s="70"/>
      <c r="D108" s="70"/>
      <c r="E108" s="70"/>
      <c r="F108" s="70"/>
      <c r="G108" s="70"/>
      <c r="H108" s="70"/>
      <c r="I108" s="72"/>
      <c r="J108" s="72"/>
      <c r="K108" s="72"/>
    </row>
    <row r="109" spans="1:18" s="12" customFormat="1" ht="17.25" customHeight="1" x14ac:dyDescent="0.25">
      <c r="A109" s="70"/>
      <c r="B109" s="70"/>
      <c r="C109" s="70"/>
      <c r="D109" s="70"/>
      <c r="E109" s="70"/>
      <c r="F109" s="70"/>
      <c r="G109" s="70"/>
      <c r="H109" s="70"/>
      <c r="I109" s="72"/>
      <c r="J109" s="72"/>
      <c r="K109" s="72"/>
    </row>
    <row r="110" spans="1:18" s="12" customFormat="1" ht="17.25" customHeight="1" x14ac:dyDescent="0.25">
      <c r="A110" s="70"/>
      <c r="B110" s="70"/>
      <c r="C110" s="70"/>
      <c r="D110" s="70"/>
      <c r="E110" s="70"/>
      <c r="F110" s="70"/>
      <c r="G110" s="70"/>
      <c r="H110" s="70"/>
      <c r="I110" s="72"/>
      <c r="J110" s="72"/>
      <c r="K110" s="72"/>
    </row>
    <row r="111" spans="1:18" s="12" customFormat="1" ht="17.25" customHeight="1" x14ac:dyDescent="0.25">
      <c r="A111" s="70"/>
      <c r="B111" s="70"/>
      <c r="C111" s="70"/>
      <c r="D111" s="70"/>
      <c r="E111" s="70"/>
      <c r="F111" s="70"/>
      <c r="G111" s="70"/>
      <c r="H111" s="70"/>
      <c r="I111" s="72"/>
      <c r="J111" s="72"/>
      <c r="K111" s="72"/>
    </row>
    <row r="112" spans="1:18" s="12" customFormat="1" ht="17.25" customHeight="1" x14ac:dyDescent="0.25">
      <c r="A112" s="70"/>
      <c r="B112" s="70"/>
      <c r="C112" s="70"/>
      <c r="D112" s="70"/>
      <c r="E112" s="70"/>
      <c r="F112" s="70"/>
      <c r="G112" s="70"/>
      <c r="H112" s="70"/>
      <c r="I112" s="72"/>
      <c r="J112" s="72"/>
      <c r="K112" s="72"/>
    </row>
    <row r="113" spans="1:18" s="12" customFormat="1" ht="17.25" customHeight="1" x14ac:dyDescent="0.25">
      <c r="A113" s="70"/>
      <c r="B113" s="70"/>
      <c r="C113" s="70"/>
      <c r="D113" s="70"/>
      <c r="E113" s="70"/>
      <c r="F113" s="70"/>
      <c r="G113" s="70"/>
      <c r="H113" s="70"/>
      <c r="I113" s="72"/>
      <c r="J113" s="72"/>
      <c r="K113" s="72"/>
    </row>
    <row r="114" spans="1:18" s="12" customFormat="1" ht="17.25" customHeight="1" x14ac:dyDescent="0.25">
      <c r="A114" s="70"/>
      <c r="B114" s="70"/>
      <c r="C114" s="70"/>
      <c r="D114" s="70"/>
      <c r="E114" s="70"/>
      <c r="F114" s="70"/>
      <c r="G114" s="70"/>
      <c r="H114" s="70"/>
      <c r="I114" s="72"/>
      <c r="J114" s="72"/>
      <c r="K114" s="72"/>
    </row>
    <row r="115" spans="1:18" s="12" customFormat="1" ht="17.25" customHeight="1" x14ac:dyDescent="0.25">
      <c r="A115" s="70"/>
      <c r="B115" s="70"/>
      <c r="C115" s="70"/>
      <c r="D115" s="70"/>
      <c r="E115" s="70"/>
      <c r="F115" s="70"/>
      <c r="G115" s="70"/>
      <c r="H115" s="70"/>
      <c r="I115" s="72"/>
      <c r="J115" s="72"/>
      <c r="K115" s="72"/>
    </row>
    <row r="116" spans="1:18" s="12" customFormat="1" ht="17.25" customHeight="1" x14ac:dyDescent="0.25">
      <c r="A116" s="70"/>
      <c r="B116" s="70"/>
      <c r="C116" s="70"/>
      <c r="D116" s="70"/>
      <c r="E116" s="70"/>
      <c r="F116" s="70"/>
      <c r="G116" s="70"/>
      <c r="H116" s="70"/>
      <c r="I116" s="72"/>
      <c r="J116" s="72"/>
      <c r="K116" s="72"/>
    </row>
    <row r="117" spans="1:18" s="12" customFormat="1" ht="17.25" customHeight="1" x14ac:dyDescent="0.25">
      <c r="A117" s="70"/>
      <c r="B117" s="70"/>
      <c r="C117" s="70"/>
      <c r="D117" s="70"/>
      <c r="E117" s="70"/>
      <c r="F117" s="70"/>
      <c r="G117" s="70"/>
      <c r="H117" s="70"/>
      <c r="I117" s="72"/>
      <c r="J117" s="72"/>
      <c r="K117" s="72"/>
    </row>
    <row r="118" spans="1:18" s="12" customFormat="1" ht="17.25" customHeight="1" x14ac:dyDescent="0.25">
      <c r="A118" s="70"/>
      <c r="B118" s="70"/>
      <c r="C118" s="70"/>
      <c r="D118" s="70"/>
      <c r="E118" s="70"/>
      <c r="F118" s="70"/>
      <c r="G118" s="70"/>
      <c r="H118" s="70"/>
      <c r="I118" s="72"/>
      <c r="J118" s="72"/>
      <c r="K118" s="72"/>
    </row>
    <row r="119" spans="1:18" customFormat="1" ht="21.75" customHeight="1" x14ac:dyDescent="0.3">
      <c r="A119" s="277" t="s">
        <v>191</v>
      </c>
      <c r="B119" s="277"/>
      <c r="C119" s="277"/>
      <c r="D119" s="277"/>
      <c r="E119" s="71"/>
      <c r="F119" s="14"/>
      <c r="G119" s="14"/>
      <c r="J119" s="15"/>
    </row>
    <row r="120" spans="1:18" customFormat="1" ht="21.75" customHeight="1" x14ac:dyDescent="0.3">
      <c r="A120" s="260" t="s">
        <v>192</v>
      </c>
      <c r="B120" s="260"/>
      <c r="C120" s="260"/>
      <c r="D120" s="260"/>
      <c r="E120" s="72"/>
      <c r="F120" s="14"/>
      <c r="G120" s="14"/>
      <c r="J120" s="15"/>
    </row>
    <row r="121" spans="1:18" customFormat="1" ht="6" customHeight="1" x14ac:dyDescent="0.3">
      <c r="A121" s="72"/>
      <c r="B121" s="49"/>
      <c r="C121" s="72"/>
      <c r="D121" s="72"/>
      <c r="E121" s="72"/>
      <c r="F121" s="14"/>
      <c r="G121" s="14"/>
      <c r="J121" s="15"/>
    </row>
    <row r="122" spans="1:18" customFormat="1" ht="21" customHeight="1" x14ac:dyDescent="0.25">
      <c r="A122" s="260" t="s">
        <v>193</v>
      </c>
      <c r="B122" s="260"/>
      <c r="C122" s="260"/>
      <c r="D122" s="260"/>
      <c r="E122" s="260"/>
      <c r="F122" s="260"/>
      <c r="G122" s="260"/>
      <c r="H122" s="260"/>
      <c r="I122" s="260"/>
      <c r="J122" s="260"/>
      <c r="K122" s="260"/>
    </row>
    <row r="123" spans="1:18" customFormat="1" ht="21.75" customHeight="1" x14ac:dyDescent="0.25">
      <c r="A123" s="260" t="s">
        <v>1006</v>
      </c>
      <c r="B123" s="260"/>
      <c r="C123" s="260"/>
      <c r="D123" s="260"/>
      <c r="E123" s="260"/>
      <c r="F123" s="260"/>
      <c r="G123" s="260"/>
      <c r="H123" s="260"/>
      <c r="I123" s="260"/>
      <c r="J123" s="260"/>
      <c r="K123" s="260"/>
    </row>
    <row r="124" spans="1:18" s="35" customFormat="1" ht="20.25" customHeight="1" x14ac:dyDescent="0.25">
      <c r="A124" s="264" t="s">
        <v>1057</v>
      </c>
      <c r="B124" s="264"/>
      <c r="C124" s="264"/>
      <c r="D124" s="264"/>
      <c r="E124" s="264"/>
      <c r="F124" s="264"/>
      <c r="G124" s="264"/>
      <c r="H124" s="264"/>
      <c r="I124" s="264"/>
      <c r="J124" s="264"/>
      <c r="K124" s="264"/>
    </row>
    <row r="125" spans="1:18" customFormat="1" ht="10.5" customHeight="1" x14ac:dyDescent="0.25">
      <c r="A125" s="17"/>
      <c r="B125" s="50"/>
      <c r="C125" s="19"/>
      <c r="D125" s="20"/>
      <c r="E125" s="17"/>
      <c r="F125" s="21"/>
      <c r="G125" s="21"/>
      <c r="H125" s="17"/>
      <c r="I125" s="19"/>
      <c r="J125" s="22"/>
    </row>
    <row r="126" spans="1:18" s="25" customFormat="1" ht="24.75" customHeight="1" x14ac:dyDescent="0.2">
      <c r="A126" s="265" t="s">
        <v>185</v>
      </c>
      <c r="B126" s="265" t="s">
        <v>194</v>
      </c>
      <c r="C126" s="278" t="s">
        <v>195</v>
      </c>
      <c r="D126" s="279"/>
      <c r="E126" s="265" t="s">
        <v>196</v>
      </c>
      <c r="F126" s="23" t="s">
        <v>197</v>
      </c>
      <c r="G126" s="23" t="s">
        <v>410</v>
      </c>
      <c r="H126" s="23" t="s">
        <v>198</v>
      </c>
      <c r="I126" s="23" t="s">
        <v>199</v>
      </c>
      <c r="J126" s="24" t="s">
        <v>200</v>
      </c>
      <c r="K126" s="265" t="s">
        <v>201</v>
      </c>
    </row>
    <row r="127" spans="1:18" s="25" customFormat="1" ht="24.75" customHeight="1" x14ac:dyDescent="0.2">
      <c r="A127" s="266"/>
      <c r="B127" s="266"/>
      <c r="C127" s="269"/>
      <c r="D127" s="270"/>
      <c r="E127" s="266"/>
      <c r="F127" s="26" t="s">
        <v>202</v>
      </c>
      <c r="G127" s="26" t="s">
        <v>397</v>
      </c>
      <c r="H127" s="26" t="s">
        <v>203</v>
      </c>
      <c r="I127" s="26" t="s">
        <v>204</v>
      </c>
      <c r="J127" s="27" t="s">
        <v>205</v>
      </c>
      <c r="K127" s="266"/>
    </row>
    <row r="128" spans="1:18" ht="28.5" customHeight="1" x14ac:dyDescent="0.25">
      <c r="A128" s="93">
        <v>1</v>
      </c>
      <c r="B128" s="94" t="s">
        <v>762</v>
      </c>
      <c r="C128" s="95" t="s">
        <v>1</v>
      </c>
      <c r="D128" s="96" t="s">
        <v>49</v>
      </c>
      <c r="E128" s="97" t="s">
        <v>763</v>
      </c>
      <c r="F128" s="98">
        <v>3.53</v>
      </c>
      <c r="G128" s="97">
        <v>89</v>
      </c>
      <c r="H128" s="98" t="s">
        <v>233</v>
      </c>
      <c r="I128" s="99" t="s">
        <v>190</v>
      </c>
      <c r="J128" s="99">
        <v>1050000</v>
      </c>
      <c r="K128" s="91"/>
      <c r="L128" s="235" t="s">
        <v>420</v>
      </c>
      <c r="M128" s="93"/>
      <c r="N128" s="97"/>
      <c r="O128" s="97">
        <v>19</v>
      </c>
      <c r="P128" s="97">
        <v>19</v>
      </c>
      <c r="Q128" s="97">
        <v>19</v>
      </c>
      <c r="R128" s="97">
        <v>8.2100000000000009</v>
      </c>
    </row>
    <row r="129" spans="1:18" ht="28.5" customHeight="1" x14ac:dyDescent="0.25">
      <c r="A129" s="271" t="s">
        <v>206</v>
      </c>
      <c r="B129" s="272"/>
      <c r="C129" s="272"/>
      <c r="D129" s="272"/>
      <c r="E129" s="272"/>
      <c r="F129" s="272"/>
      <c r="G129" s="272"/>
      <c r="H129" s="272"/>
      <c r="I129" s="273"/>
      <c r="J129" s="107">
        <f>SUM(J128:J128)</f>
        <v>1050000</v>
      </c>
      <c r="K129" s="234"/>
      <c r="L129" s="233"/>
      <c r="M129" s="93"/>
      <c r="N129" s="97"/>
      <c r="O129" s="97"/>
      <c r="P129" s="97"/>
      <c r="Q129" s="97"/>
      <c r="R129" s="97"/>
    </row>
    <row r="130" spans="1:18" ht="28.5" customHeight="1" x14ac:dyDescent="0.25">
      <c r="A130" s="262" t="s">
        <v>1001</v>
      </c>
      <c r="B130" s="262"/>
      <c r="C130" s="262"/>
      <c r="D130" s="262"/>
      <c r="E130" s="262"/>
      <c r="F130" s="262"/>
      <c r="G130" s="262"/>
      <c r="H130" s="262"/>
      <c r="I130" s="262"/>
      <c r="J130" s="262"/>
      <c r="K130" s="262"/>
      <c r="L130" s="7"/>
      <c r="M130" s="7"/>
      <c r="N130" s="7"/>
      <c r="O130" s="7"/>
      <c r="P130" s="7"/>
      <c r="Q130" s="2"/>
      <c r="R130" s="2"/>
    </row>
    <row r="131" spans="1:18" ht="18.75" customHeight="1" x14ac:dyDescent="0.25">
      <c r="A131" s="53"/>
      <c r="B131" s="56"/>
      <c r="C131" s="53"/>
      <c r="D131" s="53"/>
      <c r="E131" s="53"/>
      <c r="F131" s="53"/>
      <c r="G131" s="53"/>
      <c r="H131" s="53"/>
      <c r="I131" s="53"/>
      <c r="J131" s="53"/>
      <c r="K131" s="53"/>
      <c r="L131" s="7"/>
      <c r="M131" s="7"/>
      <c r="N131" s="7"/>
      <c r="O131" s="7"/>
      <c r="P131" s="7"/>
      <c r="Q131" s="2"/>
      <c r="R131" s="2"/>
    </row>
    <row r="132" spans="1:18" s="12" customFormat="1" x14ac:dyDescent="0.25">
      <c r="A132" s="261" t="s">
        <v>207</v>
      </c>
      <c r="B132" s="261"/>
      <c r="C132" s="261"/>
      <c r="D132" s="261" t="s">
        <v>399</v>
      </c>
      <c r="E132" s="261"/>
      <c r="F132" s="261"/>
      <c r="G132" s="261"/>
      <c r="H132" s="261"/>
      <c r="I132" s="261" t="s">
        <v>208</v>
      </c>
      <c r="J132" s="261"/>
      <c r="K132" s="261"/>
    </row>
    <row r="133" spans="1:18" s="12" customFormat="1" ht="18.75" x14ac:dyDescent="0.3">
      <c r="A133" s="31"/>
      <c r="B133" s="51"/>
      <c r="C133" s="31"/>
      <c r="D133" s="261" t="s">
        <v>400</v>
      </c>
      <c r="E133" s="261"/>
      <c r="F133" s="261"/>
      <c r="G133" s="261"/>
      <c r="H133" s="261"/>
      <c r="I133" s="260" t="s">
        <v>209</v>
      </c>
      <c r="J133" s="260"/>
      <c r="K133" s="260"/>
    </row>
    <row r="134" spans="1:18" s="12" customFormat="1" ht="39" customHeight="1" x14ac:dyDescent="0.25">
      <c r="B134" s="51"/>
      <c r="D134" s="12" t="s">
        <v>210</v>
      </c>
      <c r="M134" s="12">
        <v>1</v>
      </c>
    </row>
    <row r="135" spans="1:18" s="12" customFormat="1" x14ac:dyDescent="0.25">
      <c r="B135" s="51"/>
    </row>
    <row r="136" spans="1:18" s="12" customFormat="1" ht="17.25" customHeight="1" x14ac:dyDescent="0.25">
      <c r="A136" s="260" t="s">
        <v>211</v>
      </c>
      <c r="B136" s="260"/>
      <c r="C136" s="260"/>
      <c r="D136" s="260" t="s">
        <v>212</v>
      </c>
      <c r="E136" s="260"/>
      <c r="F136" s="260"/>
      <c r="G136" s="260"/>
      <c r="H136" s="260"/>
      <c r="I136" s="260" t="s">
        <v>213</v>
      </c>
      <c r="J136" s="260"/>
      <c r="K136" s="260"/>
    </row>
    <row r="137" spans="1:18" s="12" customFormat="1" ht="17.25" customHeight="1" x14ac:dyDescent="0.25">
      <c r="A137" s="72"/>
      <c r="B137" s="72"/>
      <c r="C137" s="72"/>
      <c r="D137" s="72"/>
      <c r="E137" s="72"/>
      <c r="F137" s="72"/>
      <c r="G137" s="72"/>
      <c r="H137" s="72"/>
      <c r="I137" s="72"/>
      <c r="J137" s="72"/>
      <c r="K137" s="72"/>
    </row>
    <row r="138" spans="1:18" s="12" customFormat="1" ht="17.25" customHeight="1" x14ac:dyDescent="0.25">
      <c r="A138" s="72"/>
      <c r="B138" s="72"/>
      <c r="C138" s="72"/>
      <c r="D138" s="72"/>
      <c r="E138" s="72"/>
      <c r="F138" s="72"/>
      <c r="G138" s="72"/>
      <c r="H138" s="72"/>
      <c r="I138" s="72"/>
      <c r="J138" s="72"/>
      <c r="K138" s="72"/>
    </row>
    <row r="139" spans="1:18" s="12" customFormat="1" ht="17.25" customHeight="1" x14ac:dyDescent="0.25">
      <c r="A139" s="72"/>
      <c r="B139" s="72"/>
      <c r="C139" s="72"/>
      <c r="D139" s="72"/>
      <c r="E139" s="72"/>
      <c r="F139" s="72"/>
      <c r="G139" s="72"/>
      <c r="H139" s="72"/>
      <c r="I139" s="72"/>
      <c r="J139" s="72"/>
      <c r="K139" s="72"/>
    </row>
    <row r="140" spans="1:18" s="12" customFormat="1" ht="17.25" customHeight="1" x14ac:dyDescent="0.25">
      <c r="A140" s="72"/>
      <c r="B140" s="72"/>
      <c r="C140" s="72"/>
      <c r="D140" s="72"/>
      <c r="E140" s="72"/>
      <c r="F140" s="72"/>
      <c r="G140" s="72"/>
      <c r="H140" s="72"/>
      <c r="I140" s="72"/>
      <c r="J140" s="72"/>
      <c r="K140" s="72"/>
    </row>
    <row r="141" spans="1:18" s="12" customFormat="1" ht="17.25" customHeight="1" x14ac:dyDescent="0.25">
      <c r="A141" s="72"/>
      <c r="B141" s="72"/>
      <c r="C141" s="72"/>
      <c r="D141" s="72"/>
      <c r="E141" s="72"/>
      <c r="F141" s="72"/>
      <c r="G141" s="72"/>
      <c r="H141" s="72"/>
      <c r="I141" s="72"/>
      <c r="J141" s="72"/>
      <c r="K141" s="72"/>
    </row>
    <row r="142" spans="1:18" s="12" customFormat="1" ht="17.25" customHeight="1" x14ac:dyDescent="0.25">
      <c r="A142" s="72"/>
      <c r="B142" s="72"/>
      <c r="C142" s="72"/>
      <c r="D142" s="72"/>
      <c r="E142" s="72"/>
      <c r="F142" s="72"/>
      <c r="G142" s="72"/>
      <c r="H142" s="72"/>
      <c r="I142" s="72"/>
      <c r="J142" s="72"/>
      <c r="K142" s="72"/>
    </row>
    <row r="143" spans="1:18" s="12" customFormat="1" ht="17.25" customHeight="1" x14ac:dyDescent="0.25">
      <c r="A143" s="72"/>
      <c r="B143" s="72"/>
      <c r="C143" s="72"/>
      <c r="D143" s="72"/>
      <c r="E143" s="72"/>
      <c r="F143" s="72"/>
      <c r="G143" s="72"/>
      <c r="H143" s="72"/>
      <c r="I143" s="72"/>
      <c r="J143" s="72"/>
      <c r="K143" s="72"/>
    </row>
    <row r="144" spans="1:18" s="12" customFormat="1" ht="17.25" customHeight="1" x14ac:dyDescent="0.25">
      <c r="A144" s="72"/>
      <c r="B144" s="72"/>
      <c r="C144" s="72"/>
      <c r="D144" s="72"/>
      <c r="E144" s="72"/>
      <c r="F144" s="72"/>
      <c r="G144" s="72"/>
      <c r="H144" s="72"/>
      <c r="I144" s="72"/>
      <c r="J144" s="72"/>
      <c r="K144" s="72"/>
    </row>
    <row r="145" spans="1:18" s="12" customFormat="1" ht="17.25" customHeight="1" x14ac:dyDescent="0.25">
      <c r="A145" s="72"/>
      <c r="B145" s="72"/>
      <c r="C145" s="72"/>
      <c r="D145" s="72"/>
      <c r="E145" s="72"/>
      <c r="F145" s="72"/>
      <c r="G145" s="72"/>
      <c r="H145" s="72"/>
      <c r="I145" s="72"/>
      <c r="J145" s="72"/>
      <c r="K145" s="72"/>
    </row>
    <row r="146" spans="1:18" s="12" customFormat="1" ht="17.25" customHeight="1" x14ac:dyDescent="0.25">
      <c r="A146" s="72"/>
      <c r="B146" s="72"/>
      <c r="C146" s="72"/>
      <c r="D146" s="72"/>
      <c r="E146" s="72"/>
      <c r="F146" s="72"/>
      <c r="G146" s="72"/>
      <c r="H146" s="72"/>
      <c r="I146" s="72"/>
      <c r="J146" s="72"/>
      <c r="K146" s="72"/>
    </row>
    <row r="147" spans="1:18" s="12" customFormat="1" ht="17.25" customHeight="1" x14ac:dyDescent="0.25">
      <c r="A147" s="70"/>
      <c r="B147" s="70"/>
      <c r="C147" s="70"/>
      <c r="D147" s="70"/>
      <c r="E147" s="72"/>
      <c r="F147" s="72"/>
      <c r="G147" s="72"/>
      <c r="H147" s="72"/>
      <c r="I147" s="72"/>
      <c r="J147" s="72"/>
      <c r="K147" s="72"/>
    </row>
    <row r="148" spans="1:18" customFormat="1" ht="21.75" customHeight="1" x14ac:dyDescent="0.3">
      <c r="A148" s="277" t="s">
        <v>191</v>
      </c>
      <c r="B148" s="277"/>
      <c r="C148" s="277"/>
      <c r="D148" s="277"/>
      <c r="E148" s="71"/>
      <c r="F148" s="14"/>
      <c r="G148" s="14"/>
      <c r="J148" s="15"/>
    </row>
    <row r="149" spans="1:18" customFormat="1" ht="21.75" customHeight="1" x14ac:dyDescent="0.3">
      <c r="A149" s="260" t="s">
        <v>192</v>
      </c>
      <c r="B149" s="260"/>
      <c r="C149" s="260"/>
      <c r="D149" s="260"/>
      <c r="E149" s="72"/>
      <c r="F149" s="14"/>
      <c r="G149" s="14"/>
      <c r="J149" s="15"/>
    </row>
    <row r="150" spans="1:18" customFormat="1" ht="6" customHeight="1" x14ac:dyDescent="0.3">
      <c r="A150" s="72"/>
      <c r="B150" s="49"/>
      <c r="C150" s="72"/>
      <c r="D150" s="72"/>
      <c r="E150" s="72"/>
      <c r="F150" s="14"/>
      <c r="G150" s="14"/>
      <c r="J150" s="15"/>
    </row>
    <row r="151" spans="1:18" customFormat="1" ht="21" customHeight="1" x14ac:dyDescent="0.25">
      <c r="A151" s="260" t="s">
        <v>193</v>
      </c>
      <c r="B151" s="260"/>
      <c r="C151" s="260"/>
      <c r="D151" s="260"/>
      <c r="E151" s="260"/>
      <c r="F151" s="260"/>
      <c r="G151" s="260"/>
      <c r="H151" s="260"/>
      <c r="I151" s="260"/>
      <c r="J151" s="260"/>
      <c r="K151" s="260"/>
    </row>
    <row r="152" spans="1:18" customFormat="1" ht="21.75" customHeight="1" x14ac:dyDescent="0.25">
      <c r="A152" s="260" t="s">
        <v>1007</v>
      </c>
      <c r="B152" s="260"/>
      <c r="C152" s="260"/>
      <c r="D152" s="260"/>
      <c r="E152" s="260"/>
      <c r="F152" s="260"/>
      <c r="G152" s="260"/>
      <c r="H152" s="260"/>
      <c r="I152" s="260"/>
      <c r="J152" s="260"/>
      <c r="K152" s="260"/>
    </row>
    <row r="153" spans="1:18" s="35" customFormat="1" ht="20.25" customHeight="1" x14ac:dyDescent="0.25">
      <c r="A153" s="264" t="s">
        <v>1057</v>
      </c>
      <c r="B153" s="264"/>
      <c r="C153" s="264"/>
      <c r="D153" s="264"/>
      <c r="E153" s="264"/>
      <c r="F153" s="264"/>
      <c r="G153" s="264"/>
      <c r="H153" s="264"/>
      <c r="I153" s="264"/>
      <c r="J153" s="264"/>
      <c r="K153" s="264"/>
    </row>
    <row r="154" spans="1:18" customFormat="1" ht="10.5" customHeight="1" x14ac:dyDescent="0.25">
      <c r="A154" s="17"/>
      <c r="B154" s="50"/>
      <c r="C154" s="19"/>
      <c r="D154" s="20"/>
      <c r="E154" s="17"/>
      <c r="F154" s="21"/>
      <c r="G154" s="21"/>
      <c r="H154" s="17"/>
      <c r="I154" s="19"/>
      <c r="J154" s="22"/>
    </row>
    <row r="155" spans="1:18" s="25" customFormat="1" ht="24.75" customHeight="1" x14ac:dyDescent="0.2">
      <c r="A155" s="265" t="s">
        <v>185</v>
      </c>
      <c r="B155" s="265" t="s">
        <v>194</v>
      </c>
      <c r="C155" s="278" t="s">
        <v>195</v>
      </c>
      <c r="D155" s="279"/>
      <c r="E155" s="265" t="s">
        <v>196</v>
      </c>
      <c r="F155" s="23" t="s">
        <v>197</v>
      </c>
      <c r="G155" s="23" t="s">
        <v>410</v>
      </c>
      <c r="H155" s="23" t="s">
        <v>198</v>
      </c>
      <c r="I155" s="23" t="s">
        <v>199</v>
      </c>
      <c r="J155" s="24" t="s">
        <v>200</v>
      </c>
      <c r="K155" s="265" t="s">
        <v>201</v>
      </c>
    </row>
    <row r="156" spans="1:18" s="25" customFormat="1" ht="24.75" customHeight="1" x14ac:dyDescent="0.2">
      <c r="A156" s="266"/>
      <c r="B156" s="266"/>
      <c r="C156" s="269"/>
      <c r="D156" s="270"/>
      <c r="E156" s="266"/>
      <c r="F156" s="26" t="s">
        <v>202</v>
      </c>
      <c r="G156" s="26" t="s">
        <v>397</v>
      </c>
      <c r="H156" s="26" t="s">
        <v>203</v>
      </c>
      <c r="I156" s="26" t="s">
        <v>204</v>
      </c>
      <c r="J156" s="27" t="s">
        <v>205</v>
      </c>
      <c r="K156" s="266"/>
    </row>
    <row r="157" spans="1:18" ht="25.5" customHeight="1" x14ac:dyDescent="0.25">
      <c r="A157" s="93">
        <v>1</v>
      </c>
      <c r="B157" s="94" t="s">
        <v>764</v>
      </c>
      <c r="C157" s="95" t="s">
        <v>765</v>
      </c>
      <c r="D157" s="96" t="s">
        <v>62</v>
      </c>
      <c r="E157" s="97" t="s">
        <v>766</v>
      </c>
      <c r="F157" s="98">
        <v>3.53</v>
      </c>
      <c r="G157" s="97">
        <v>96</v>
      </c>
      <c r="H157" s="98" t="s">
        <v>217</v>
      </c>
      <c r="I157" s="99" t="s">
        <v>190</v>
      </c>
      <c r="J157" s="99">
        <v>1050000</v>
      </c>
      <c r="K157" s="91"/>
      <c r="L157" s="235" t="s">
        <v>75</v>
      </c>
      <c r="M157" s="93"/>
      <c r="N157" s="97"/>
      <c r="O157" s="97">
        <v>18</v>
      </c>
      <c r="P157" s="97">
        <v>17</v>
      </c>
      <c r="Q157" s="97">
        <v>17</v>
      </c>
      <c r="R157" s="97">
        <v>8.48</v>
      </c>
    </row>
    <row r="158" spans="1:18" s="127" customFormat="1" ht="25.5" customHeight="1" x14ac:dyDescent="0.25">
      <c r="A158" s="93">
        <v>2</v>
      </c>
      <c r="B158" s="94" t="s">
        <v>767</v>
      </c>
      <c r="C158" s="95" t="s">
        <v>768</v>
      </c>
      <c r="D158" s="96" t="s">
        <v>60</v>
      </c>
      <c r="E158" s="97" t="s">
        <v>536</v>
      </c>
      <c r="F158" s="98">
        <v>3.53</v>
      </c>
      <c r="G158" s="97">
        <v>93</v>
      </c>
      <c r="H158" s="98" t="s">
        <v>217</v>
      </c>
      <c r="I158" s="99" t="s">
        <v>190</v>
      </c>
      <c r="J158" s="99">
        <v>1050000</v>
      </c>
      <c r="K158" s="99"/>
      <c r="L158" s="235" t="s">
        <v>75</v>
      </c>
      <c r="M158" s="93"/>
      <c r="N158" s="97"/>
      <c r="O158" s="97">
        <v>17</v>
      </c>
      <c r="P158" s="97">
        <v>17</v>
      </c>
      <c r="Q158" s="97">
        <v>17</v>
      </c>
      <c r="R158" s="97">
        <v>8.4</v>
      </c>
    </row>
    <row r="159" spans="1:18" ht="25.5" customHeight="1" x14ac:dyDescent="0.25">
      <c r="A159" s="271" t="s">
        <v>206</v>
      </c>
      <c r="B159" s="272"/>
      <c r="C159" s="272"/>
      <c r="D159" s="272"/>
      <c r="E159" s="272"/>
      <c r="F159" s="272"/>
      <c r="G159" s="272"/>
      <c r="H159" s="272"/>
      <c r="I159" s="273"/>
      <c r="J159" s="107">
        <f>SUM(J157:J158)</f>
        <v>2100000</v>
      </c>
      <c r="K159" s="234"/>
      <c r="L159" s="233"/>
      <c r="M159" s="93"/>
      <c r="N159" s="97"/>
      <c r="O159" s="97"/>
      <c r="P159" s="97"/>
      <c r="Q159" s="97"/>
      <c r="R159" s="97"/>
    </row>
    <row r="160" spans="1:18" ht="25.5" customHeight="1" x14ac:dyDescent="0.25">
      <c r="A160" s="262" t="s">
        <v>1004</v>
      </c>
      <c r="B160" s="262"/>
      <c r="C160" s="262"/>
      <c r="D160" s="262"/>
      <c r="E160" s="262"/>
      <c r="F160" s="262"/>
      <c r="G160" s="262"/>
      <c r="H160" s="262"/>
      <c r="I160" s="262"/>
      <c r="J160" s="262"/>
      <c r="K160" s="262"/>
      <c r="L160" s="7"/>
      <c r="M160" s="7"/>
      <c r="N160" s="7"/>
      <c r="O160" s="7"/>
      <c r="P160" s="7"/>
      <c r="Q160" s="2"/>
      <c r="R160" s="2"/>
    </row>
    <row r="161" spans="1:18" ht="18.75" customHeight="1" x14ac:dyDescent="0.25">
      <c r="A161" s="53"/>
      <c r="B161" s="56"/>
      <c r="C161" s="53"/>
      <c r="D161" s="53"/>
      <c r="E161" s="53"/>
      <c r="F161" s="53"/>
      <c r="G161" s="53"/>
      <c r="H161" s="53"/>
      <c r="I161" s="53"/>
      <c r="J161" s="53"/>
      <c r="K161" s="53"/>
      <c r="L161" s="7"/>
      <c r="M161" s="7"/>
      <c r="N161" s="7"/>
      <c r="O161" s="7"/>
      <c r="P161" s="7"/>
      <c r="Q161" s="2"/>
      <c r="R161" s="2"/>
    </row>
    <row r="162" spans="1:18" s="12" customFormat="1" x14ac:dyDescent="0.25">
      <c r="A162" s="261" t="s">
        <v>207</v>
      </c>
      <c r="B162" s="261"/>
      <c r="C162" s="261"/>
      <c r="D162" s="261" t="s">
        <v>399</v>
      </c>
      <c r="E162" s="261"/>
      <c r="F162" s="261"/>
      <c r="G162" s="261"/>
      <c r="H162" s="261"/>
      <c r="I162" s="261" t="s">
        <v>208</v>
      </c>
      <c r="J162" s="261"/>
      <c r="K162" s="261"/>
    </row>
    <row r="163" spans="1:18" s="12" customFormat="1" ht="18.75" x14ac:dyDescent="0.3">
      <c r="A163" s="31"/>
      <c r="B163" s="51"/>
      <c r="C163" s="31"/>
      <c r="D163" s="261" t="s">
        <v>400</v>
      </c>
      <c r="E163" s="261"/>
      <c r="F163" s="261"/>
      <c r="G163" s="261"/>
      <c r="H163" s="261"/>
      <c r="I163" s="260" t="s">
        <v>209</v>
      </c>
      <c r="J163" s="260"/>
      <c r="K163" s="260"/>
    </row>
    <row r="164" spans="1:18" s="12" customFormat="1" ht="40.5" customHeight="1" x14ac:dyDescent="0.25">
      <c r="B164" s="51"/>
      <c r="D164" s="12" t="s">
        <v>210</v>
      </c>
      <c r="M164" s="12">
        <v>1</v>
      </c>
    </row>
    <row r="165" spans="1:18" s="12" customFormat="1" x14ac:dyDescent="0.25">
      <c r="B165" s="51"/>
    </row>
    <row r="166" spans="1:18" s="12" customFormat="1" ht="17.25" customHeight="1" x14ac:dyDescent="0.25">
      <c r="A166" s="260" t="s">
        <v>211</v>
      </c>
      <c r="B166" s="260"/>
      <c r="C166" s="260"/>
      <c r="D166" s="260" t="s">
        <v>212</v>
      </c>
      <c r="E166" s="260"/>
      <c r="F166" s="260"/>
      <c r="G166" s="260"/>
      <c r="H166" s="260"/>
      <c r="I166" s="260" t="s">
        <v>213</v>
      </c>
      <c r="J166" s="260"/>
      <c r="K166" s="260"/>
    </row>
  </sheetData>
  <mergeCells count="122">
    <mergeCell ref="A65:K65"/>
    <mergeCell ref="A64:K64"/>
    <mergeCell ref="A63:K63"/>
    <mergeCell ref="A61:D61"/>
    <mergeCell ref="D75:H75"/>
    <mergeCell ref="I75:K75"/>
    <mergeCell ref="A78:C78"/>
    <mergeCell ref="D78:H78"/>
    <mergeCell ref="A93:K93"/>
    <mergeCell ref="A94:K94"/>
    <mergeCell ref="A95:K95"/>
    <mergeCell ref="A97:A98"/>
    <mergeCell ref="B97:B98"/>
    <mergeCell ref="C97:D98"/>
    <mergeCell ref="E97:E98"/>
    <mergeCell ref="K97:K98"/>
    <mergeCell ref="K67:K68"/>
    <mergeCell ref="E67:E68"/>
    <mergeCell ref="C67:D68"/>
    <mergeCell ref="B67:B68"/>
    <mergeCell ref="A67:A68"/>
    <mergeCell ref="D163:H163"/>
    <mergeCell ref="I163:K163"/>
    <mergeCell ref="A166:C166"/>
    <mergeCell ref="D166:H166"/>
    <mergeCell ref="I166:K166"/>
    <mergeCell ref="D133:H133"/>
    <mergeCell ref="I133:K133"/>
    <mergeCell ref="A136:C136"/>
    <mergeCell ref="D136:H136"/>
    <mergeCell ref="I136:K136"/>
    <mergeCell ref="A160:K160"/>
    <mergeCell ref="A162:C162"/>
    <mergeCell ref="D162:H162"/>
    <mergeCell ref="I162:K162"/>
    <mergeCell ref="A148:D148"/>
    <mergeCell ref="A149:D149"/>
    <mergeCell ref="A151:K151"/>
    <mergeCell ref="A152:K152"/>
    <mergeCell ref="A153:K153"/>
    <mergeCell ref="A155:A156"/>
    <mergeCell ref="B155:B156"/>
    <mergeCell ref="C155:D156"/>
    <mergeCell ref="E155:E156"/>
    <mergeCell ref="K155:K156"/>
    <mergeCell ref="I104:K104"/>
    <mergeCell ref="A107:C107"/>
    <mergeCell ref="D107:H107"/>
    <mergeCell ref="I107:K107"/>
    <mergeCell ref="A130:K130"/>
    <mergeCell ref="A132:C132"/>
    <mergeCell ref="D132:H132"/>
    <mergeCell ref="I132:K132"/>
    <mergeCell ref="A119:D119"/>
    <mergeCell ref="A120:D120"/>
    <mergeCell ref="A122:K122"/>
    <mergeCell ref="A123:K123"/>
    <mergeCell ref="A124:K124"/>
    <mergeCell ref="A126:A127"/>
    <mergeCell ref="B126:B127"/>
    <mergeCell ref="C126:D127"/>
    <mergeCell ref="E126:E127"/>
    <mergeCell ref="K126:K127"/>
    <mergeCell ref="A101:K101"/>
    <mergeCell ref="A103:C103"/>
    <mergeCell ref="D103:H103"/>
    <mergeCell ref="I103:K103"/>
    <mergeCell ref="A129:I129"/>
    <mergeCell ref="A159:I159"/>
    <mergeCell ref="A16:K16"/>
    <mergeCell ref="A18:C18"/>
    <mergeCell ref="D18:H18"/>
    <mergeCell ref="I18:K18"/>
    <mergeCell ref="D19:H19"/>
    <mergeCell ref="I19:K19"/>
    <mergeCell ref="A22:C22"/>
    <mergeCell ref="D22:H22"/>
    <mergeCell ref="I22:K22"/>
    <mergeCell ref="A30:D30"/>
    <mergeCell ref="A31:D31"/>
    <mergeCell ref="A33:K33"/>
    <mergeCell ref="A34:K34"/>
    <mergeCell ref="A35:K35"/>
    <mergeCell ref="A37:A38"/>
    <mergeCell ref="B37:B38"/>
    <mergeCell ref="C37:D38"/>
    <mergeCell ref="D104:H104"/>
    <mergeCell ref="E37:E38"/>
    <mergeCell ref="A40:I40"/>
    <mergeCell ref="K40:L40"/>
    <mergeCell ref="A71:I71"/>
    <mergeCell ref="K71:L71"/>
    <mergeCell ref="A100:I100"/>
    <mergeCell ref="K37:K38"/>
    <mergeCell ref="A41:K41"/>
    <mergeCell ref="A43:C43"/>
    <mergeCell ref="D43:H43"/>
    <mergeCell ref="I43:K43"/>
    <mergeCell ref="D44:H44"/>
    <mergeCell ref="I44:K44"/>
    <mergeCell ref="A47:C47"/>
    <mergeCell ref="D47:H47"/>
    <mergeCell ref="I47:K47"/>
    <mergeCell ref="A72:K72"/>
    <mergeCell ref="A74:C74"/>
    <mergeCell ref="D74:H74"/>
    <mergeCell ref="I74:K74"/>
    <mergeCell ref="I78:K78"/>
    <mergeCell ref="A60:D60"/>
    <mergeCell ref="A90:D90"/>
    <mergeCell ref="A91:D91"/>
    <mergeCell ref="A15:I15"/>
    <mergeCell ref="A1:D1"/>
    <mergeCell ref="A2:D2"/>
    <mergeCell ref="A4:K4"/>
    <mergeCell ref="A5:K5"/>
    <mergeCell ref="A6:K6"/>
    <mergeCell ref="A8:A9"/>
    <mergeCell ref="B8:B9"/>
    <mergeCell ref="C8:D9"/>
    <mergeCell ref="E8:E9"/>
    <mergeCell ref="K8:K9"/>
  </mergeCells>
  <pageMargins left="1.32" right="0.2" top="0.22" bottom="0.2" header="0.27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3"/>
  <sheetViews>
    <sheetView tabSelected="1" topLeftCell="B79" workbookViewId="0">
      <selection activeCell="S88" sqref="S88"/>
    </sheetView>
  </sheetViews>
  <sheetFormatPr defaultRowHeight="15.75" x14ac:dyDescent="0.25"/>
  <cols>
    <col min="1" max="1" width="4.7109375" style="1" customWidth="1"/>
    <col min="2" max="2" width="20.42578125" style="2" customWidth="1"/>
    <col min="3" max="3" width="17.42578125" style="2" customWidth="1"/>
    <col min="4" max="4" width="8.140625" style="2" customWidth="1"/>
    <col min="5" max="5" width="13.140625" style="1" customWidth="1"/>
    <col min="6" max="7" width="9.28515625" style="1" customWidth="1"/>
    <col min="8" max="9" width="11.5703125" style="2" customWidth="1"/>
    <col min="10" max="10" width="13.140625" style="11" customWidth="1"/>
    <col min="11" max="11" width="12" style="11" customWidth="1"/>
    <col min="12" max="12" width="9.140625" style="2"/>
    <col min="13" max="13" width="7.85546875" style="1" customWidth="1"/>
    <col min="14" max="16" width="5" style="1" customWidth="1"/>
    <col min="17" max="17" width="7" style="1" customWidth="1"/>
    <col min="18" max="18" width="5.28515625" style="1" customWidth="1"/>
    <col min="19" max="19" width="14.5703125" style="2" bestFit="1" customWidth="1"/>
    <col min="20" max="16384" width="9.140625" style="2"/>
  </cols>
  <sheetData>
    <row r="1" spans="1:18" customFormat="1" ht="21.75" customHeight="1" x14ac:dyDescent="0.3">
      <c r="A1" s="263" t="s">
        <v>191</v>
      </c>
      <c r="B1" s="263"/>
      <c r="C1" s="263"/>
      <c r="D1" s="263"/>
      <c r="E1" s="34"/>
      <c r="F1" s="14"/>
      <c r="G1" s="14"/>
      <c r="J1" s="15"/>
    </row>
    <row r="2" spans="1:18" customFormat="1" ht="21.75" customHeight="1" x14ac:dyDescent="0.3">
      <c r="A2" s="260" t="s">
        <v>192</v>
      </c>
      <c r="B2" s="260"/>
      <c r="C2" s="260"/>
      <c r="D2" s="260"/>
      <c r="E2" s="32"/>
      <c r="F2" s="14"/>
      <c r="G2" s="14"/>
      <c r="J2" s="15"/>
    </row>
    <row r="3" spans="1:18" customFormat="1" ht="6" customHeight="1" x14ac:dyDescent="0.3">
      <c r="A3" s="32"/>
      <c r="B3" s="32"/>
      <c r="C3" s="32"/>
      <c r="D3" s="32"/>
      <c r="E3" s="32"/>
      <c r="F3" s="14"/>
      <c r="G3" s="14"/>
      <c r="J3" s="15"/>
    </row>
    <row r="4" spans="1:18" customFormat="1" ht="21" customHeight="1" x14ac:dyDescent="0.25">
      <c r="A4" s="260" t="s">
        <v>193</v>
      </c>
      <c r="B4" s="260"/>
      <c r="C4" s="260"/>
      <c r="D4" s="260"/>
      <c r="E4" s="260"/>
      <c r="F4" s="260"/>
      <c r="G4" s="260"/>
      <c r="H4" s="260"/>
      <c r="I4" s="260"/>
      <c r="J4" s="260"/>
      <c r="K4" s="260"/>
    </row>
    <row r="5" spans="1:18" customFormat="1" ht="21.75" customHeight="1" x14ac:dyDescent="0.25">
      <c r="A5" s="260" t="s">
        <v>777</v>
      </c>
      <c r="B5" s="260"/>
      <c r="C5" s="260"/>
      <c r="D5" s="260"/>
      <c r="E5" s="260"/>
      <c r="F5" s="260"/>
      <c r="G5" s="260"/>
      <c r="H5" s="260"/>
      <c r="I5" s="260"/>
      <c r="J5" s="260"/>
      <c r="K5" s="260"/>
    </row>
    <row r="6" spans="1:18" s="35" customFormat="1" ht="20.25" customHeight="1" x14ac:dyDescent="0.25">
      <c r="A6" s="264" t="s">
        <v>1057</v>
      </c>
      <c r="B6" s="264"/>
      <c r="C6" s="264"/>
      <c r="D6" s="264"/>
      <c r="E6" s="264"/>
      <c r="F6" s="264"/>
      <c r="G6" s="264"/>
      <c r="H6" s="264"/>
      <c r="I6" s="264"/>
      <c r="J6" s="264"/>
      <c r="K6" s="264"/>
    </row>
    <row r="7" spans="1:18" customFormat="1" ht="10.5" customHeight="1" x14ac:dyDescent="0.25">
      <c r="A7" s="17"/>
      <c r="B7" s="18"/>
      <c r="C7" s="19"/>
      <c r="D7" s="20"/>
      <c r="E7" s="17"/>
      <c r="F7" s="21"/>
      <c r="G7" s="21"/>
      <c r="H7" s="17"/>
      <c r="I7" s="19"/>
      <c r="J7" s="22"/>
    </row>
    <row r="8" spans="1:18" s="25" customFormat="1" ht="21" customHeight="1" x14ac:dyDescent="0.2">
      <c r="A8" s="265" t="s">
        <v>185</v>
      </c>
      <c r="B8" s="265" t="s">
        <v>194</v>
      </c>
      <c r="C8" s="267" t="s">
        <v>195</v>
      </c>
      <c r="D8" s="268"/>
      <c r="E8" s="265" t="s">
        <v>196</v>
      </c>
      <c r="F8" s="23" t="s">
        <v>197</v>
      </c>
      <c r="G8" s="23" t="s">
        <v>410</v>
      </c>
      <c r="H8" s="23" t="s">
        <v>198</v>
      </c>
      <c r="I8" s="23" t="s">
        <v>199</v>
      </c>
      <c r="J8" s="24" t="s">
        <v>200</v>
      </c>
      <c r="K8" s="265" t="s">
        <v>201</v>
      </c>
    </row>
    <row r="9" spans="1:18" s="25" customFormat="1" ht="21" customHeight="1" x14ac:dyDescent="0.2">
      <c r="A9" s="266"/>
      <c r="B9" s="266"/>
      <c r="C9" s="269"/>
      <c r="D9" s="270"/>
      <c r="E9" s="266"/>
      <c r="F9" s="26" t="s">
        <v>202</v>
      </c>
      <c r="G9" s="26" t="s">
        <v>397</v>
      </c>
      <c r="H9" s="26" t="s">
        <v>203</v>
      </c>
      <c r="I9" s="26" t="s">
        <v>204</v>
      </c>
      <c r="J9" s="27" t="s">
        <v>205</v>
      </c>
      <c r="K9" s="266"/>
    </row>
    <row r="10" spans="1:18" s="127" customFormat="1" ht="27" customHeight="1" x14ac:dyDescent="0.25">
      <c r="A10" s="93">
        <v>1</v>
      </c>
      <c r="B10" s="94" t="s">
        <v>422</v>
      </c>
      <c r="C10" s="95" t="s">
        <v>423</v>
      </c>
      <c r="D10" s="96" t="s">
        <v>424</v>
      </c>
      <c r="E10" s="97" t="s">
        <v>142</v>
      </c>
      <c r="F10" s="98">
        <v>3.73</v>
      </c>
      <c r="G10" s="97">
        <v>90</v>
      </c>
      <c r="H10" s="98" t="s">
        <v>217</v>
      </c>
      <c r="I10" s="99" t="s">
        <v>188</v>
      </c>
      <c r="J10" s="99">
        <v>1150000</v>
      </c>
      <c r="K10" s="99"/>
      <c r="L10" s="93" t="s">
        <v>82</v>
      </c>
      <c r="M10" s="93"/>
      <c r="N10" s="97">
        <v>16</v>
      </c>
      <c r="O10" s="97">
        <v>15</v>
      </c>
      <c r="P10" s="97">
        <v>15</v>
      </c>
      <c r="Q10" s="97">
        <v>15</v>
      </c>
      <c r="R10" s="97">
        <v>8.69</v>
      </c>
    </row>
    <row r="11" spans="1:18" s="127" customFormat="1" ht="27" customHeight="1" x14ac:dyDescent="0.25">
      <c r="A11" s="93">
        <v>2</v>
      </c>
      <c r="B11" s="94" t="s">
        <v>76</v>
      </c>
      <c r="C11" s="95" t="s">
        <v>77</v>
      </c>
      <c r="D11" s="96" t="s">
        <v>38</v>
      </c>
      <c r="E11" s="97" t="s">
        <v>78</v>
      </c>
      <c r="F11" s="98">
        <v>3.53</v>
      </c>
      <c r="G11" s="97">
        <v>95</v>
      </c>
      <c r="H11" s="98" t="s">
        <v>217</v>
      </c>
      <c r="I11" s="99" t="s">
        <v>190</v>
      </c>
      <c r="J11" s="99">
        <v>1050000</v>
      </c>
      <c r="K11" s="99"/>
      <c r="L11" s="93" t="s">
        <v>82</v>
      </c>
      <c r="M11" s="93"/>
      <c r="N11" s="97"/>
      <c r="O11" s="97">
        <v>15</v>
      </c>
      <c r="P11" s="97">
        <v>15</v>
      </c>
      <c r="Q11" s="97">
        <v>15</v>
      </c>
      <c r="R11" s="97">
        <v>8.48</v>
      </c>
    </row>
    <row r="12" spans="1:18" s="127" customFormat="1" ht="27" customHeight="1" x14ac:dyDescent="0.25">
      <c r="A12" s="93">
        <v>3</v>
      </c>
      <c r="B12" s="94" t="s">
        <v>778</v>
      </c>
      <c r="C12" s="95" t="s">
        <v>779</v>
      </c>
      <c r="D12" s="96" t="s">
        <v>12</v>
      </c>
      <c r="E12" s="97" t="s">
        <v>780</v>
      </c>
      <c r="F12" s="98">
        <v>3.53</v>
      </c>
      <c r="G12" s="97">
        <v>91</v>
      </c>
      <c r="H12" s="98" t="s">
        <v>217</v>
      </c>
      <c r="I12" s="99" t="s">
        <v>190</v>
      </c>
      <c r="J12" s="99">
        <v>1050000</v>
      </c>
      <c r="K12" s="99"/>
      <c r="L12" s="93" t="s">
        <v>82</v>
      </c>
      <c r="M12" s="93"/>
      <c r="N12" s="97"/>
      <c r="O12" s="97">
        <v>15</v>
      </c>
      <c r="P12" s="97">
        <v>15</v>
      </c>
      <c r="Q12" s="97">
        <v>15</v>
      </c>
      <c r="R12" s="97">
        <v>8.2899999999999991</v>
      </c>
    </row>
    <row r="13" spans="1:18" ht="27" customHeight="1" x14ac:dyDescent="0.25">
      <c r="A13" s="271" t="s">
        <v>206</v>
      </c>
      <c r="B13" s="272"/>
      <c r="C13" s="272"/>
      <c r="D13" s="272"/>
      <c r="E13" s="272"/>
      <c r="F13" s="272"/>
      <c r="G13" s="272"/>
      <c r="H13" s="272"/>
      <c r="I13" s="273"/>
      <c r="J13" s="126">
        <f>SUM(J10:J12)</f>
        <v>3250000</v>
      </c>
      <c r="K13" s="234"/>
      <c r="L13" s="233"/>
      <c r="M13" s="93"/>
      <c r="N13" s="97"/>
      <c r="O13" s="97"/>
      <c r="P13" s="97"/>
      <c r="Q13" s="97"/>
      <c r="R13" s="97"/>
    </row>
    <row r="14" spans="1:18" ht="27" customHeight="1" x14ac:dyDescent="0.25">
      <c r="A14" s="262" t="s">
        <v>1008</v>
      </c>
      <c r="B14" s="262"/>
      <c r="C14" s="262"/>
      <c r="D14" s="262"/>
      <c r="E14" s="262"/>
      <c r="F14" s="262"/>
      <c r="G14" s="262"/>
      <c r="H14" s="262"/>
      <c r="I14" s="262"/>
      <c r="J14" s="262"/>
      <c r="K14" s="262"/>
      <c r="L14" s="7"/>
      <c r="M14" s="7"/>
      <c r="N14" s="7"/>
      <c r="O14" s="7"/>
      <c r="P14" s="7"/>
      <c r="Q14" s="2"/>
      <c r="R14" s="2"/>
    </row>
    <row r="15" spans="1:18" ht="18.75" customHeight="1" x14ac:dyDescent="0.25">
      <c r="A15" s="33"/>
      <c r="B15" s="33"/>
      <c r="C15" s="33"/>
      <c r="D15" s="33"/>
      <c r="E15" s="7"/>
      <c r="F15" s="8"/>
      <c r="G15" s="8"/>
      <c r="H15" s="36"/>
      <c r="I15" s="36"/>
      <c r="J15" s="37"/>
      <c r="K15" s="37"/>
      <c r="L15" s="7"/>
      <c r="M15" s="7"/>
      <c r="N15" s="7"/>
      <c r="O15" s="7"/>
      <c r="P15" s="7"/>
      <c r="Q15" s="2"/>
      <c r="R15" s="2"/>
    </row>
    <row r="16" spans="1:18" s="12" customFormat="1" x14ac:dyDescent="0.25">
      <c r="A16" s="261" t="s">
        <v>207</v>
      </c>
      <c r="B16" s="261"/>
      <c r="C16" s="261"/>
      <c r="D16" s="261" t="s">
        <v>399</v>
      </c>
      <c r="E16" s="261"/>
      <c r="F16" s="261"/>
      <c r="G16" s="261"/>
      <c r="H16" s="261"/>
      <c r="I16" s="261" t="s">
        <v>208</v>
      </c>
      <c r="J16" s="261"/>
      <c r="K16" s="261"/>
    </row>
    <row r="17" spans="1:11" s="12" customFormat="1" ht="18.75" x14ac:dyDescent="0.3">
      <c r="A17" s="31"/>
      <c r="B17" s="51"/>
      <c r="C17" s="31"/>
      <c r="D17" s="261" t="s">
        <v>400</v>
      </c>
      <c r="E17" s="261"/>
      <c r="F17" s="261"/>
      <c r="G17" s="261"/>
      <c r="H17" s="261"/>
      <c r="I17" s="260" t="s">
        <v>209</v>
      </c>
      <c r="J17" s="260"/>
      <c r="K17" s="260"/>
    </row>
    <row r="18" spans="1:11" s="12" customFormat="1" ht="62.25" customHeight="1" x14ac:dyDescent="0.25">
      <c r="B18" s="51"/>
      <c r="D18" s="12" t="s">
        <v>210</v>
      </c>
    </row>
    <row r="19" spans="1:11" s="12" customFormat="1" x14ac:dyDescent="0.25">
      <c r="B19" s="51"/>
    </row>
    <row r="20" spans="1:11" s="12" customFormat="1" ht="17.25" customHeight="1" x14ac:dyDescent="0.25">
      <c r="A20" s="260" t="s">
        <v>211</v>
      </c>
      <c r="B20" s="260"/>
      <c r="C20" s="260"/>
      <c r="D20" s="260" t="s">
        <v>212</v>
      </c>
      <c r="E20" s="260"/>
      <c r="F20" s="260"/>
      <c r="G20" s="260"/>
      <c r="H20" s="260"/>
      <c r="I20" s="260" t="s">
        <v>213</v>
      </c>
      <c r="J20" s="260"/>
      <c r="K20" s="260"/>
    </row>
    <row r="21" spans="1:11" s="12" customFormat="1" ht="17.25" customHeight="1" x14ac:dyDescent="0.25">
      <c r="A21" s="72"/>
      <c r="B21" s="72"/>
      <c r="C21" s="72"/>
      <c r="D21" s="72"/>
      <c r="E21" s="72"/>
      <c r="F21" s="72"/>
      <c r="G21" s="72"/>
      <c r="H21" s="72"/>
      <c r="I21" s="72"/>
      <c r="J21" s="72"/>
      <c r="K21" s="72"/>
    </row>
    <row r="22" spans="1:11" s="12" customFormat="1" ht="17.25" customHeight="1" x14ac:dyDescent="0.25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72"/>
    </row>
    <row r="23" spans="1:11" s="12" customFormat="1" ht="17.25" customHeight="1" x14ac:dyDescent="0.25">
      <c r="A23" s="72"/>
      <c r="B23" s="72"/>
      <c r="C23" s="72"/>
      <c r="D23" s="72"/>
      <c r="E23" s="72"/>
      <c r="F23" s="72"/>
      <c r="G23" s="72"/>
      <c r="H23" s="72"/>
      <c r="I23" s="72"/>
      <c r="J23" s="72"/>
      <c r="K23" s="72"/>
    </row>
    <row r="24" spans="1:11" s="12" customFormat="1" ht="17.25" customHeight="1" x14ac:dyDescent="0.25">
      <c r="A24" s="72"/>
      <c r="B24" s="72"/>
      <c r="C24" s="72"/>
      <c r="D24" s="72"/>
      <c r="E24" s="72"/>
      <c r="F24" s="72"/>
      <c r="G24" s="72"/>
      <c r="H24" s="72"/>
      <c r="I24" s="72"/>
      <c r="J24" s="72"/>
      <c r="K24" s="72"/>
    </row>
    <row r="25" spans="1:11" s="12" customFormat="1" ht="17.25" customHeight="1" x14ac:dyDescent="0.25">
      <c r="A25" s="72"/>
      <c r="B25" s="72"/>
      <c r="C25" s="72"/>
      <c r="D25" s="72"/>
      <c r="E25" s="72"/>
      <c r="F25" s="72"/>
      <c r="G25" s="72"/>
      <c r="H25" s="72"/>
      <c r="I25" s="72"/>
      <c r="J25" s="72"/>
      <c r="K25" s="72"/>
    </row>
    <row r="26" spans="1:11" s="12" customFormat="1" ht="17.25" customHeight="1" x14ac:dyDescent="0.25">
      <c r="A26" s="72"/>
      <c r="B26" s="72"/>
      <c r="C26" s="72"/>
      <c r="D26" s="72"/>
      <c r="E26" s="72"/>
      <c r="F26" s="72"/>
      <c r="G26" s="72"/>
      <c r="H26" s="72"/>
      <c r="I26" s="72"/>
      <c r="J26" s="72"/>
      <c r="K26" s="72"/>
    </row>
    <row r="27" spans="1:11" s="12" customFormat="1" ht="17.25" customHeight="1" x14ac:dyDescent="0.25">
      <c r="A27" s="72"/>
      <c r="B27" s="72"/>
      <c r="C27" s="72"/>
      <c r="D27" s="72"/>
      <c r="E27" s="72"/>
      <c r="F27" s="72"/>
      <c r="G27" s="72"/>
      <c r="H27" s="72"/>
      <c r="I27" s="72"/>
      <c r="J27" s="72"/>
      <c r="K27" s="72"/>
    </row>
    <row r="28" spans="1:11" customFormat="1" ht="18.75" customHeight="1" x14ac:dyDescent="0.3">
      <c r="A28" s="263" t="s">
        <v>191</v>
      </c>
      <c r="B28" s="263"/>
      <c r="C28" s="263"/>
      <c r="D28" s="263"/>
      <c r="E28" s="34"/>
      <c r="F28" s="14"/>
      <c r="G28" s="14"/>
      <c r="J28" s="15"/>
    </row>
    <row r="29" spans="1:11" customFormat="1" ht="18.75" customHeight="1" x14ac:dyDescent="0.3">
      <c r="A29" s="260" t="s">
        <v>192</v>
      </c>
      <c r="B29" s="260"/>
      <c r="C29" s="260"/>
      <c r="D29" s="260"/>
      <c r="E29" s="32"/>
      <c r="F29" s="14"/>
      <c r="G29" s="14"/>
      <c r="J29" s="15"/>
    </row>
    <row r="30" spans="1:11" customFormat="1" ht="6" customHeight="1" x14ac:dyDescent="0.3">
      <c r="A30" s="32"/>
      <c r="B30" s="32"/>
      <c r="C30" s="32"/>
      <c r="D30" s="32"/>
      <c r="E30" s="32"/>
      <c r="F30" s="14"/>
      <c r="G30" s="14"/>
      <c r="J30" s="15"/>
    </row>
    <row r="31" spans="1:11" customFormat="1" ht="18" customHeight="1" x14ac:dyDescent="0.25">
      <c r="A31" s="260" t="s">
        <v>193</v>
      </c>
      <c r="B31" s="260"/>
      <c r="C31" s="260"/>
      <c r="D31" s="260"/>
      <c r="E31" s="260"/>
      <c r="F31" s="260"/>
      <c r="G31" s="260"/>
      <c r="H31" s="260"/>
      <c r="I31" s="260"/>
      <c r="J31" s="260"/>
      <c r="K31" s="260"/>
    </row>
    <row r="32" spans="1:11" customFormat="1" ht="18" customHeight="1" x14ac:dyDescent="0.25">
      <c r="A32" s="260" t="s">
        <v>794</v>
      </c>
      <c r="B32" s="260"/>
      <c r="C32" s="260"/>
      <c r="D32" s="260"/>
      <c r="E32" s="260"/>
      <c r="F32" s="260"/>
      <c r="G32" s="260"/>
      <c r="H32" s="260"/>
      <c r="I32" s="260"/>
      <c r="J32" s="260"/>
      <c r="K32" s="260"/>
    </row>
    <row r="33" spans="1:18" s="35" customFormat="1" ht="15" customHeight="1" x14ac:dyDescent="0.25">
      <c r="A33" s="264" t="s">
        <v>1057</v>
      </c>
      <c r="B33" s="264"/>
      <c r="C33" s="264"/>
      <c r="D33" s="264"/>
      <c r="E33" s="264"/>
      <c r="F33" s="264"/>
      <c r="G33" s="264"/>
      <c r="H33" s="264"/>
      <c r="I33" s="264"/>
      <c r="J33" s="264"/>
      <c r="K33" s="264"/>
    </row>
    <row r="34" spans="1:18" customFormat="1" ht="10.5" customHeight="1" x14ac:dyDescent="0.25">
      <c r="A34" s="17"/>
      <c r="B34" s="18"/>
      <c r="C34" s="19"/>
      <c r="D34" s="20"/>
      <c r="E34" s="17"/>
      <c r="F34" s="21"/>
      <c r="G34" s="21"/>
      <c r="H34" s="17"/>
      <c r="I34" s="19"/>
      <c r="J34" s="22"/>
    </row>
    <row r="35" spans="1:18" s="25" customFormat="1" ht="19.5" customHeight="1" x14ac:dyDescent="0.2">
      <c r="A35" s="265" t="s">
        <v>185</v>
      </c>
      <c r="B35" s="265" t="s">
        <v>194</v>
      </c>
      <c r="C35" s="267" t="s">
        <v>195</v>
      </c>
      <c r="D35" s="268"/>
      <c r="E35" s="265" t="s">
        <v>196</v>
      </c>
      <c r="F35" s="23" t="s">
        <v>197</v>
      </c>
      <c r="G35" s="23" t="s">
        <v>410</v>
      </c>
      <c r="H35" s="23" t="s">
        <v>198</v>
      </c>
      <c r="I35" s="23" t="s">
        <v>199</v>
      </c>
      <c r="J35" s="24" t="s">
        <v>200</v>
      </c>
      <c r="K35" s="265" t="s">
        <v>201</v>
      </c>
    </row>
    <row r="36" spans="1:18" s="25" customFormat="1" ht="19.5" customHeight="1" x14ac:dyDescent="0.2">
      <c r="A36" s="266"/>
      <c r="B36" s="266"/>
      <c r="C36" s="269"/>
      <c r="D36" s="270"/>
      <c r="E36" s="266"/>
      <c r="F36" s="26" t="s">
        <v>202</v>
      </c>
      <c r="G36" s="26" t="s">
        <v>397</v>
      </c>
      <c r="H36" s="26" t="s">
        <v>203</v>
      </c>
      <c r="I36" s="26" t="s">
        <v>204</v>
      </c>
      <c r="J36" s="27" t="s">
        <v>205</v>
      </c>
      <c r="K36" s="266"/>
    </row>
    <row r="37" spans="1:18" s="127" customFormat="1" ht="27.75" customHeight="1" x14ac:dyDescent="0.25">
      <c r="A37" s="93">
        <v>1</v>
      </c>
      <c r="B37" s="94" t="s">
        <v>88</v>
      </c>
      <c r="C37" s="95" t="s">
        <v>89</v>
      </c>
      <c r="D37" s="96" t="s">
        <v>90</v>
      </c>
      <c r="E37" s="97" t="s">
        <v>91</v>
      </c>
      <c r="F37" s="98">
        <v>3.67</v>
      </c>
      <c r="G37" s="97">
        <v>92</v>
      </c>
      <c r="H37" s="98" t="s">
        <v>217</v>
      </c>
      <c r="I37" s="99" t="s">
        <v>188</v>
      </c>
      <c r="J37" s="99">
        <v>1150000</v>
      </c>
      <c r="K37" s="99"/>
      <c r="L37" s="93" t="s">
        <v>99</v>
      </c>
      <c r="M37" s="93"/>
      <c r="N37" s="97"/>
      <c r="O37" s="97">
        <v>15</v>
      </c>
      <c r="P37" s="97">
        <v>15</v>
      </c>
      <c r="Q37" s="97">
        <v>15</v>
      </c>
      <c r="R37" s="97">
        <v>8.59</v>
      </c>
    </row>
    <row r="38" spans="1:18" s="127" customFormat="1" ht="27.75" customHeight="1" x14ac:dyDescent="0.25">
      <c r="A38" s="93">
        <v>2</v>
      </c>
      <c r="B38" s="94" t="s">
        <v>781</v>
      </c>
      <c r="C38" s="95" t="s">
        <v>782</v>
      </c>
      <c r="D38" s="96" t="s">
        <v>783</v>
      </c>
      <c r="E38" s="97" t="s">
        <v>488</v>
      </c>
      <c r="F38" s="98">
        <v>3.67</v>
      </c>
      <c r="G38" s="97">
        <v>83</v>
      </c>
      <c r="H38" s="98" t="s">
        <v>233</v>
      </c>
      <c r="I38" s="99" t="s">
        <v>190</v>
      </c>
      <c r="J38" s="99">
        <v>1050000</v>
      </c>
      <c r="K38" s="99"/>
      <c r="L38" s="93" t="s">
        <v>99</v>
      </c>
      <c r="M38" s="93"/>
      <c r="N38" s="97"/>
      <c r="O38" s="97">
        <v>15</v>
      </c>
      <c r="P38" s="97">
        <v>15</v>
      </c>
      <c r="Q38" s="97">
        <v>15</v>
      </c>
      <c r="R38" s="97">
        <v>8.7100000000000009</v>
      </c>
    </row>
    <row r="39" spans="1:18" ht="27.75" customHeight="1" x14ac:dyDescent="0.25">
      <c r="A39" s="93">
        <v>3</v>
      </c>
      <c r="B39" s="94" t="s">
        <v>85</v>
      </c>
      <c r="C39" s="95" t="s">
        <v>68</v>
      </c>
      <c r="D39" s="96" t="s">
        <v>86</v>
      </c>
      <c r="E39" s="97" t="s">
        <v>87</v>
      </c>
      <c r="F39" s="98">
        <v>3.53</v>
      </c>
      <c r="G39" s="97">
        <v>90</v>
      </c>
      <c r="H39" s="98" t="s">
        <v>217</v>
      </c>
      <c r="I39" s="99" t="s">
        <v>190</v>
      </c>
      <c r="J39" s="99">
        <v>1050000</v>
      </c>
      <c r="K39" s="99"/>
      <c r="L39" s="93" t="s">
        <v>99</v>
      </c>
      <c r="M39" s="93"/>
      <c r="N39" s="97"/>
      <c r="O39" s="97">
        <v>15</v>
      </c>
      <c r="P39" s="97">
        <v>15</v>
      </c>
      <c r="Q39" s="97">
        <v>15</v>
      </c>
      <c r="R39" s="97">
        <v>8.59</v>
      </c>
    </row>
    <row r="40" spans="1:18" ht="27.75" customHeight="1" x14ac:dyDescent="0.25">
      <c r="A40" s="93">
        <v>4</v>
      </c>
      <c r="B40" s="94" t="s">
        <v>93</v>
      </c>
      <c r="C40" s="95" t="s">
        <v>32</v>
      </c>
      <c r="D40" s="96" t="s">
        <v>94</v>
      </c>
      <c r="E40" s="97" t="s">
        <v>95</v>
      </c>
      <c r="F40" s="98">
        <v>3.53</v>
      </c>
      <c r="G40" s="97">
        <v>90</v>
      </c>
      <c r="H40" s="98" t="s">
        <v>217</v>
      </c>
      <c r="I40" s="99" t="s">
        <v>190</v>
      </c>
      <c r="J40" s="99">
        <v>1050000</v>
      </c>
      <c r="K40" s="99"/>
      <c r="L40" s="93" t="s">
        <v>99</v>
      </c>
      <c r="M40" s="93"/>
      <c r="N40" s="97"/>
      <c r="O40" s="97">
        <v>15</v>
      </c>
      <c r="P40" s="97">
        <v>15</v>
      </c>
      <c r="Q40" s="97">
        <v>15</v>
      </c>
      <c r="R40" s="97">
        <v>8.2100000000000009</v>
      </c>
    </row>
    <row r="41" spans="1:18" ht="27.75" customHeight="1" x14ac:dyDescent="0.25">
      <c r="A41" s="271" t="s">
        <v>206</v>
      </c>
      <c r="B41" s="272"/>
      <c r="C41" s="272"/>
      <c r="D41" s="272"/>
      <c r="E41" s="272"/>
      <c r="F41" s="272"/>
      <c r="G41" s="272"/>
      <c r="H41" s="272"/>
      <c r="I41" s="273"/>
      <c r="J41" s="126">
        <f>SUM(J37:J40)</f>
        <v>4300000</v>
      </c>
      <c r="K41" s="275"/>
      <c r="L41" s="276"/>
      <c r="M41" s="93"/>
      <c r="N41" s="97"/>
      <c r="O41" s="97"/>
      <c r="P41" s="97"/>
      <c r="Q41" s="97"/>
      <c r="R41" s="97"/>
    </row>
    <row r="42" spans="1:18" ht="23.25" customHeight="1" x14ac:dyDescent="0.25">
      <c r="A42" s="262" t="s">
        <v>1055</v>
      </c>
      <c r="B42" s="262"/>
      <c r="C42" s="262"/>
      <c r="D42" s="262"/>
      <c r="E42" s="262"/>
      <c r="F42" s="262"/>
      <c r="G42" s="262"/>
      <c r="H42" s="262"/>
      <c r="I42" s="262"/>
      <c r="J42" s="262"/>
      <c r="K42" s="262"/>
      <c r="L42" s="7"/>
      <c r="M42" s="7"/>
      <c r="N42" s="7"/>
      <c r="O42" s="7"/>
      <c r="P42" s="7"/>
      <c r="Q42" s="2"/>
      <c r="R42" s="2"/>
    </row>
    <row r="43" spans="1:18" ht="8.25" customHeight="1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7"/>
      <c r="M43" s="7"/>
      <c r="N43" s="7"/>
      <c r="O43" s="7"/>
      <c r="P43" s="7"/>
      <c r="Q43" s="2"/>
      <c r="R43" s="2"/>
    </row>
    <row r="44" spans="1:18" s="12" customFormat="1" x14ac:dyDescent="0.25">
      <c r="A44" s="261" t="s">
        <v>207</v>
      </c>
      <c r="B44" s="261"/>
      <c r="C44" s="261"/>
      <c r="D44" s="261" t="s">
        <v>399</v>
      </c>
      <c r="E44" s="261"/>
      <c r="F44" s="261"/>
      <c r="G44" s="261"/>
      <c r="H44" s="261"/>
      <c r="I44" s="261" t="s">
        <v>208</v>
      </c>
      <c r="J44" s="261"/>
      <c r="K44" s="261"/>
    </row>
    <row r="45" spans="1:18" s="12" customFormat="1" ht="18.75" x14ac:dyDescent="0.3">
      <c r="A45" s="31"/>
      <c r="B45" s="51"/>
      <c r="C45" s="31"/>
      <c r="D45" s="261" t="s">
        <v>400</v>
      </c>
      <c r="E45" s="261"/>
      <c r="F45" s="261"/>
      <c r="G45" s="261"/>
      <c r="H45" s="261"/>
      <c r="I45" s="260" t="s">
        <v>209</v>
      </c>
      <c r="J45" s="260"/>
      <c r="K45" s="260"/>
    </row>
    <row r="46" spans="1:18" s="12" customFormat="1" ht="51.75" customHeight="1" x14ac:dyDescent="0.25">
      <c r="B46" s="51"/>
      <c r="D46" s="12" t="s">
        <v>210</v>
      </c>
    </row>
    <row r="47" spans="1:18" s="12" customFormat="1" x14ac:dyDescent="0.25">
      <c r="B47" s="51"/>
    </row>
    <row r="48" spans="1:18" s="12" customFormat="1" ht="17.25" customHeight="1" x14ac:dyDescent="0.25">
      <c r="A48" s="260" t="s">
        <v>211</v>
      </c>
      <c r="B48" s="260"/>
      <c r="C48" s="260"/>
      <c r="D48" s="260" t="s">
        <v>212</v>
      </c>
      <c r="E48" s="260"/>
      <c r="F48" s="260"/>
      <c r="G48" s="260"/>
      <c r="H48" s="260"/>
      <c r="I48" s="260" t="s">
        <v>213</v>
      </c>
      <c r="J48" s="260"/>
      <c r="K48" s="260"/>
    </row>
    <row r="49" spans="1:11" s="12" customFormat="1" ht="17.25" customHeight="1" x14ac:dyDescent="0.25">
      <c r="A49" s="72"/>
      <c r="B49" s="72"/>
      <c r="C49" s="72"/>
      <c r="D49" s="72"/>
      <c r="E49" s="72"/>
      <c r="F49" s="72"/>
      <c r="G49" s="72"/>
      <c r="H49" s="72"/>
      <c r="I49" s="72"/>
      <c r="J49" s="72"/>
      <c r="K49" s="72"/>
    </row>
    <row r="50" spans="1:11" s="12" customFormat="1" ht="17.25" customHeight="1" x14ac:dyDescent="0.25">
      <c r="A50" s="72"/>
      <c r="B50" s="72"/>
      <c r="C50" s="72"/>
      <c r="D50" s="72"/>
      <c r="E50" s="72"/>
      <c r="F50" s="72"/>
      <c r="G50" s="72"/>
      <c r="H50" s="72"/>
      <c r="I50" s="72"/>
      <c r="J50" s="72"/>
      <c r="K50" s="72"/>
    </row>
    <row r="51" spans="1:11" s="12" customFormat="1" ht="17.25" customHeight="1" x14ac:dyDescent="0.25">
      <c r="A51" s="72"/>
      <c r="B51" s="72"/>
      <c r="C51" s="72"/>
      <c r="D51" s="72"/>
      <c r="E51" s="72"/>
      <c r="F51" s="72"/>
      <c r="G51" s="72"/>
      <c r="H51" s="72"/>
      <c r="I51" s="72"/>
      <c r="J51" s="72"/>
      <c r="K51" s="72"/>
    </row>
    <row r="52" spans="1:11" s="12" customFormat="1" ht="17.25" customHeight="1" x14ac:dyDescent="0.25">
      <c r="A52" s="72"/>
      <c r="B52" s="72"/>
      <c r="C52" s="72"/>
      <c r="D52" s="72"/>
      <c r="E52" s="72"/>
      <c r="F52" s="72"/>
      <c r="G52" s="72"/>
      <c r="H52" s="72"/>
      <c r="I52" s="72"/>
      <c r="J52" s="72"/>
      <c r="K52" s="72"/>
    </row>
    <row r="53" spans="1:11" s="12" customFormat="1" ht="17.25" customHeight="1" x14ac:dyDescent="0.25">
      <c r="A53" s="72"/>
      <c r="B53" s="72"/>
      <c r="C53" s="72"/>
      <c r="D53" s="72"/>
      <c r="E53" s="72"/>
      <c r="F53" s="72"/>
      <c r="G53" s="72"/>
      <c r="H53" s="72"/>
      <c r="I53" s="72"/>
      <c r="J53" s="72"/>
      <c r="K53" s="72"/>
    </row>
    <row r="54" spans="1:11" s="12" customFormat="1" ht="17.25" customHeight="1" x14ac:dyDescent="0.25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</row>
    <row r="55" spans="1:11" s="12" customFormat="1" ht="17.25" customHeight="1" x14ac:dyDescent="0.25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</row>
    <row r="56" spans="1:11" s="12" customFormat="1" ht="17.25" customHeight="1" x14ac:dyDescent="0.25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</row>
    <row r="57" spans="1:11" customFormat="1" ht="17.25" customHeight="1" x14ac:dyDescent="0.3">
      <c r="A57" s="263" t="s">
        <v>191</v>
      </c>
      <c r="B57" s="263"/>
      <c r="C57" s="263"/>
      <c r="D57" s="263"/>
      <c r="E57" s="34"/>
      <c r="F57" s="14"/>
      <c r="G57" s="14"/>
      <c r="J57" s="15"/>
    </row>
    <row r="58" spans="1:11" customFormat="1" ht="17.25" customHeight="1" x14ac:dyDescent="0.3">
      <c r="A58" s="260" t="s">
        <v>192</v>
      </c>
      <c r="B58" s="260"/>
      <c r="C58" s="260"/>
      <c r="D58" s="260"/>
      <c r="E58" s="32"/>
      <c r="F58" s="14"/>
      <c r="G58" s="14"/>
      <c r="J58" s="15"/>
    </row>
    <row r="59" spans="1:11" customFormat="1" ht="6" customHeight="1" x14ac:dyDescent="0.3">
      <c r="A59" s="32"/>
      <c r="B59" s="32"/>
      <c r="C59" s="32"/>
      <c r="D59" s="32"/>
      <c r="E59" s="32"/>
      <c r="F59" s="14"/>
      <c r="G59" s="14"/>
      <c r="J59" s="15"/>
    </row>
    <row r="60" spans="1:11" customFormat="1" ht="18" customHeight="1" x14ac:dyDescent="0.25">
      <c r="A60" s="260" t="s">
        <v>193</v>
      </c>
      <c r="B60" s="260"/>
      <c r="C60" s="260"/>
      <c r="D60" s="260"/>
      <c r="E60" s="260"/>
      <c r="F60" s="260"/>
      <c r="G60" s="260"/>
      <c r="H60" s="260"/>
      <c r="I60" s="260"/>
      <c r="J60" s="260"/>
      <c r="K60" s="260"/>
    </row>
    <row r="61" spans="1:11" customFormat="1" ht="18.75" customHeight="1" x14ac:dyDescent="0.25">
      <c r="A61" s="260" t="s">
        <v>795</v>
      </c>
      <c r="B61" s="260"/>
      <c r="C61" s="260"/>
      <c r="D61" s="260"/>
      <c r="E61" s="260"/>
      <c r="F61" s="260"/>
      <c r="G61" s="260"/>
      <c r="H61" s="260"/>
      <c r="I61" s="260"/>
      <c r="J61" s="260"/>
      <c r="K61" s="260"/>
    </row>
    <row r="62" spans="1:11" s="35" customFormat="1" ht="22.5" customHeight="1" x14ac:dyDescent="0.25">
      <c r="A62" s="264" t="s">
        <v>1057</v>
      </c>
      <c r="B62" s="264"/>
      <c r="C62" s="264"/>
      <c r="D62" s="264"/>
      <c r="E62" s="264"/>
      <c r="F62" s="264"/>
      <c r="G62" s="264"/>
      <c r="H62" s="264"/>
      <c r="I62" s="264"/>
      <c r="J62" s="264"/>
      <c r="K62" s="264"/>
    </row>
    <row r="63" spans="1:11" customFormat="1" ht="5.25" customHeight="1" x14ac:dyDescent="0.25">
      <c r="A63" s="17"/>
      <c r="B63" s="18"/>
      <c r="C63" s="19"/>
      <c r="D63" s="20"/>
      <c r="E63" s="17"/>
      <c r="F63" s="21"/>
      <c r="G63" s="21"/>
      <c r="H63" s="17"/>
      <c r="I63" s="19"/>
      <c r="J63" s="22"/>
    </row>
    <row r="64" spans="1:11" s="25" customFormat="1" ht="18" customHeight="1" x14ac:dyDescent="0.2">
      <c r="A64" s="265" t="s">
        <v>185</v>
      </c>
      <c r="B64" s="265" t="s">
        <v>194</v>
      </c>
      <c r="C64" s="267" t="s">
        <v>195</v>
      </c>
      <c r="D64" s="268"/>
      <c r="E64" s="265" t="s">
        <v>196</v>
      </c>
      <c r="F64" s="23" t="s">
        <v>197</v>
      </c>
      <c r="G64" s="23" t="s">
        <v>410</v>
      </c>
      <c r="H64" s="23" t="s">
        <v>198</v>
      </c>
      <c r="I64" s="23" t="s">
        <v>199</v>
      </c>
      <c r="J64" s="24" t="s">
        <v>200</v>
      </c>
      <c r="K64" s="265" t="s">
        <v>201</v>
      </c>
    </row>
    <row r="65" spans="1:18" s="25" customFormat="1" ht="18" customHeight="1" x14ac:dyDescent="0.2">
      <c r="A65" s="266"/>
      <c r="B65" s="266"/>
      <c r="C65" s="269"/>
      <c r="D65" s="270"/>
      <c r="E65" s="266"/>
      <c r="F65" s="26" t="s">
        <v>202</v>
      </c>
      <c r="G65" s="26" t="s">
        <v>397</v>
      </c>
      <c r="H65" s="26" t="s">
        <v>203</v>
      </c>
      <c r="I65" s="26" t="s">
        <v>204</v>
      </c>
      <c r="J65" s="27" t="s">
        <v>205</v>
      </c>
      <c r="K65" s="266"/>
    </row>
    <row r="66" spans="1:18" ht="22.5" customHeight="1" x14ac:dyDescent="0.25">
      <c r="A66" s="93">
        <v>1</v>
      </c>
      <c r="B66" s="94" t="s">
        <v>784</v>
      </c>
      <c r="C66" s="95" t="s">
        <v>67</v>
      </c>
      <c r="D66" s="96" t="s">
        <v>445</v>
      </c>
      <c r="E66" s="97" t="s">
        <v>436</v>
      </c>
      <c r="F66" s="98">
        <v>3.53</v>
      </c>
      <c r="G66" s="97">
        <v>92</v>
      </c>
      <c r="H66" s="98" t="s">
        <v>217</v>
      </c>
      <c r="I66" s="99" t="s">
        <v>190</v>
      </c>
      <c r="J66" s="99">
        <v>1050000</v>
      </c>
      <c r="K66" s="99"/>
      <c r="L66" s="93" t="s">
        <v>109</v>
      </c>
      <c r="M66" s="93"/>
      <c r="N66" s="97"/>
      <c r="O66" s="97">
        <v>15</v>
      </c>
      <c r="P66" s="97">
        <v>15</v>
      </c>
      <c r="Q66" s="97">
        <v>15</v>
      </c>
      <c r="R66" s="97">
        <v>8.43</v>
      </c>
    </row>
    <row r="67" spans="1:18" ht="22.5" customHeight="1" x14ac:dyDescent="0.25">
      <c r="A67" s="93">
        <v>2</v>
      </c>
      <c r="B67" s="94" t="s">
        <v>429</v>
      </c>
      <c r="C67" s="95" t="s">
        <v>292</v>
      </c>
      <c r="D67" s="96" t="s">
        <v>430</v>
      </c>
      <c r="E67" s="97" t="s">
        <v>431</v>
      </c>
      <c r="F67" s="98">
        <v>3.53</v>
      </c>
      <c r="G67" s="97">
        <v>94</v>
      </c>
      <c r="H67" s="98" t="s">
        <v>217</v>
      </c>
      <c r="I67" s="99" t="s">
        <v>190</v>
      </c>
      <c r="J67" s="99">
        <v>1050000</v>
      </c>
      <c r="K67" s="99"/>
      <c r="L67" s="93" t="s">
        <v>109</v>
      </c>
      <c r="M67" s="93"/>
      <c r="N67" s="97"/>
      <c r="O67" s="97">
        <v>15</v>
      </c>
      <c r="P67" s="97">
        <v>15</v>
      </c>
      <c r="Q67" s="97">
        <v>15</v>
      </c>
      <c r="R67" s="97">
        <v>8.1199999999999992</v>
      </c>
    </row>
    <row r="68" spans="1:18" ht="22.5" customHeight="1" x14ac:dyDescent="0.25">
      <c r="A68" s="93">
        <v>3</v>
      </c>
      <c r="B68" s="94" t="s">
        <v>100</v>
      </c>
      <c r="C68" s="95" t="s">
        <v>2</v>
      </c>
      <c r="D68" s="96" t="s">
        <v>7</v>
      </c>
      <c r="E68" s="97" t="s">
        <v>101</v>
      </c>
      <c r="F68" s="98">
        <v>3.53</v>
      </c>
      <c r="G68" s="97">
        <v>95</v>
      </c>
      <c r="H68" s="98" t="s">
        <v>217</v>
      </c>
      <c r="I68" s="99" t="s">
        <v>190</v>
      </c>
      <c r="J68" s="99">
        <v>1050000</v>
      </c>
      <c r="K68" s="99"/>
      <c r="L68" s="93" t="s">
        <v>109</v>
      </c>
      <c r="M68" s="93"/>
      <c r="N68" s="97"/>
      <c r="O68" s="97">
        <v>15</v>
      </c>
      <c r="P68" s="97">
        <v>15</v>
      </c>
      <c r="Q68" s="97">
        <v>15</v>
      </c>
      <c r="R68" s="97">
        <v>8.27</v>
      </c>
    </row>
    <row r="69" spans="1:18" ht="22.5" customHeight="1" x14ac:dyDescent="0.25">
      <c r="A69" s="93">
        <v>4</v>
      </c>
      <c r="B69" s="94" t="s">
        <v>106</v>
      </c>
      <c r="C69" s="95" t="s">
        <v>2</v>
      </c>
      <c r="D69" s="96" t="s">
        <v>46</v>
      </c>
      <c r="E69" s="97" t="s">
        <v>97</v>
      </c>
      <c r="F69" s="98">
        <v>3.53</v>
      </c>
      <c r="G69" s="97">
        <v>87</v>
      </c>
      <c r="H69" s="98" t="s">
        <v>233</v>
      </c>
      <c r="I69" s="99" t="s">
        <v>190</v>
      </c>
      <c r="J69" s="99">
        <v>1050000</v>
      </c>
      <c r="K69" s="99"/>
      <c r="L69" s="93" t="s">
        <v>109</v>
      </c>
      <c r="M69" s="93"/>
      <c r="N69" s="97"/>
      <c r="O69" s="97">
        <v>15</v>
      </c>
      <c r="P69" s="97">
        <v>15</v>
      </c>
      <c r="Q69" s="97">
        <v>15</v>
      </c>
      <c r="R69" s="97">
        <v>8.73</v>
      </c>
    </row>
    <row r="70" spans="1:18" ht="22.5" customHeight="1" x14ac:dyDescent="0.25">
      <c r="A70" s="93">
        <v>5</v>
      </c>
      <c r="B70" s="94" t="s">
        <v>785</v>
      </c>
      <c r="C70" s="95" t="s">
        <v>786</v>
      </c>
      <c r="D70" s="96" t="s">
        <v>44</v>
      </c>
      <c r="E70" s="97" t="s">
        <v>787</v>
      </c>
      <c r="F70" s="98">
        <v>3.53</v>
      </c>
      <c r="G70" s="97">
        <v>89</v>
      </c>
      <c r="H70" s="98" t="s">
        <v>233</v>
      </c>
      <c r="I70" s="99" t="s">
        <v>190</v>
      </c>
      <c r="J70" s="99">
        <v>1050000</v>
      </c>
      <c r="K70" s="99"/>
      <c r="L70" s="93" t="s">
        <v>109</v>
      </c>
      <c r="M70" s="93"/>
      <c r="N70" s="97"/>
      <c r="O70" s="97">
        <v>15</v>
      </c>
      <c r="P70" s="97">
        <v>15</v>
      </c>
      <c r="Q70" s="97">
        <v>15</v>
      </c>
      <c r="R70" s="97">
        <v>8.19</v>
      </c>
    </row>
    <row r="71" spans="1:18" ht="22.5" customHeight="1" x14ac:dyDescent="0.25">
      <c r="A71" s="93">
        <v>6</v>
      </c>
      <c r="B71" s="119" t="s">
        <v>432</v>
      </c>
      <c r="C71" s="120" t="s">
        <v>43</v>
      </c>
      <c r="D71" s="121" t="s">
        <v>433</v>
      </c>
      <c r="E71" s="122" t="s">
        <v>434</v>
      </c>
      <c r="F71" s="123">
        <v>3.53</v>
      </c>
      <c r="G71" s="122">
        <v>76</v>
      </c>
      <c r="H71" s="98" t="s">
        <v>788</v>
      </c>
      <c r="I71" s="99" t="s">
        <v>190</v>
      </c>
      <c r="J71" s="99">
        <v>1050000</v>
      </c>
      <c r="K71" s="99"/>
      <c r="L71" s="124" t="s">
        <v>109</v>
      </c>
      <c r="M71" s="124"/>
      <c r="N71" s="122" t="s">
        <v>789</v>
      </c>
      <c r="O71" s="122">
        <v>18</v>
      </c>
      <c r="P71" s="122">
        <v>15</v>
      </c>
      <c r="Q71" s="122">
        <v>15</v>
      </c>
      <c r="R71" s="122">
        <v>8.2899999999999991</v>
      </c>
    </row>
    <row r="72" spans="1:18" ht="22.5" customHeight="1" x14ac:dyDescent="0.25">
      <c r="A72" s="93">
        <v>7</v>
      </c>
      <c r="B72" s="94" t="s">
        <v>102</v>
      </c>
      <c r="C72" s="95" t="s">
        <v>103</v>
      </c>
      <c r="D72" s="96" t="s">
        <v>4</v>
      </c>
      <c r="E72" s="97" t="s">
        <v>104</v>
      </c>
      <c r="F72" s="98">
        <v>3.47</v>
      </c>
      <c r="G72" s="97">
        <v>95</v>
      </c>
      <c r="H72" s="98" t="s">
        <v>217</v>
      </c>
      <c r="I72" s="99" t="s">
        <v>190</v>
      </c>
      <c r="J72" s="99">
        <v>1050000</v>
      </c>
      <c r="K72" s="99"/>
      <c r="L72" s="93" t="s">
        <v>109</v>
      </c>
      <c r="M72" s="93"/>
      <c r="N72" s="97"/>
      <c r="O72" s="97">
        <v>17</v>
      </c>
      <c r="P72" s="97">
        <v>17</v>
      </c>
      <c r="Q72" s="97">
        <v>17</v>
      </c>
      <c r="R72" s="97">
        <v>8.4600000000000009</v>
      </c>
    </row>
    <row r="73" spans="1:18" ht="22.5" customHeight="1" x14ac:dyDescent="0.25">
      <c r="A73" s="271" t="s">
        <v>206</v>
      </c>
      <c r="B73" s="272"/>
      <c r="C73" s="272"/>
      <c r="D73" s="272"/>
      <c r="E73" s="272"/>
      <c r="F73" s="272"/>
      <c r="G73" s="272"/>
      <c r="H73" s="272"/>
      <c r="I73" s="273"/>
      <c r="J73" s="126">
        <f>SUM(J66:J72)</f>
        <v>7350000</v>
      </c>
      <c r="K73" s="275"/>
      <c r="L73" s="276"/>
      <c r="M73" s="93"/>
      <c r="N73" s="97"/>
      <c r="O73" s="97"/>
      <c r="P73" s="97"/>
      <c r="Q73" s="97"/>
      <c r="R73" s="97"/>
    </row>
    <row r="74" spans="1:18" ht="22.5" customHeight="1" x14ac:dyDescent="0.25">
      <c r="A74" s="262" t="s">
        <v>1009</v>
      </c>
      <c r="B74" s="262"/>
      <c r="C74" s="262"/>
      <c r="D74" s="262"/>
      <c r="E74" s="262"/>
      <c r="F74" s="262"/>
      <c r="G74" s="262"/>
      <c r="H74" s="262"/>
      <c r="I74" s="262"/>
      <c r="J74" s="262"/>
      <c r="K74" s="262"/>
      <c r="L74" s="7"/>
      <c r="M74" s="7"/>
      <c r="N74" s="7"/>
      <c r="O74" s="7"/>
      <c r="P74" s="7"/>
      <c r="Q74" s="2"/>
      <c r="R74" s="2"/>
    </row>
    <row r="75" spans="1:18" ht="12.75" customHeight="1" x14ac:dyDescent="0.25">
      <c r="A75" s="53"/>
      <c r="B75" s="53"/>
      <c r="C75" s="53"/>
      <c r="D75" s="53"/>
      <c r="E75" s="53"/>
      <c r="F75" s="53"/>
      <c r="G75" s="53"/>
      <c r="H75" s="53"/>
      <c r="I75" s="53"/>
      <c r="J75" s="53"/>
      <c r="K75" s="53"/>
      <c r="L75" s="7"/>
      <c r="M75" s="7"/>
      <c r="N75" s="7"/>
      <c r="O75" s="7"/>
      <c r="P75" s="7"/>
      <c r="Q75" s="2"/>
      <c r="R75" s="2"/>
    </row>
    <row r="76" spans="1:18" s="12" customFormat="1" x14ac:dyDescent="0.25">
      <c r="A76" s="261" t="s">
        <v>207</v>
      </c>
      <c r="B76" s="261"/>
      <c r="C76" s="261"/>
      <c r="D76" s="261" t="s">
        <v>399</v>
      </c>
      <c r="E76" s="261"/>
      <c r="F76" s="261"/>
      <c r="G76" s="261"/>
      <c r="H76" s="261"/>
      <c r="I76" s="261" t="s">
        <v>208</v>
      </c>
      <c r="J76" s="261"/>
      <c r="K76" s="261"/>
    </row>
    <row r="77" spans="1:18" s="12" customFormat="1" ht="18.75" x14ac:dyDescent="0.3">
      <c r="A77" s="31"/>
      <c r="B77" s="51"/>
      <c r="C77" s="31"/>
      <c r="D77" s="261" t="s">
        <v>400</v>
      </c>
      <c r="E77" s="261"/>
      <c r="F77" s="261"/>
      <c r="G77" s="261"/>
      <c r="H77" s="261"/>
      <c r="I77" s="260" t="s">
        <v>209</v>
      </c>
      <c r="J77" s="260"/>
      <c r="K77" s="260"/>
    </row>
    <row r="78" spans="1:18" s="12" customFormat="1" ht="35.25" customHeight="1" x14ac:dyDescent="0.25">
      <c r="B78" s="51"/>
      <c r="D78" s="12" t="s">
        <v>210</v>
      </c>
    </row>
    <row r="79" spans="1:18" s="12" customFormat="1" x14ac:dyDescent="0.25">
      <c r="B79" s="51"/>
    </row>
    <row r="80" spans="1:18" s="12" customFormat="1" ht="17.25" customHeight="1" x14ac:dyDescent="0.25">
      <c r="A80" s="260" t="s">
        <v>211</v>
      </c>
      <c r="B80" s="260"/>
      <c r="C80" s="260"/>
      <c r="D80" s="260" t="s">
        <v>212</v>
      </c>
      <c r="E80" s="260"/>
      <c r="F80" s="260"/>
      <c r="G80" s="260"/>
      <c r="H80" s="260"/>
      <c r="I80" s="260" t="s">
        <v>213</v>
      </c>
      <c r="J80" s="260"/>
      <c r="K80" s="260"/>
    </row>
    <row r="81" spans="1:19" s="12" customFormat="1" ht="17.25" customHeight="1" x14ac:dyDescent="0.25">
      <c r="A81" s="72"/>
      <c r="B81" s="72"/>
      <c r="C81" s="72"/>
      <c r="D81" s="72"/>
      <c r="E81" s="72"/>
      <c r="F81" s="72"/>
      <c r="G81" s="72"/>
      <c r="H81" s="72"/>
      <c r="I81" s="72"/>
      <c r="J81" s="72"/>
      <c r="K81" s="72"/>
    </row>
    <row r="82" spans="1:19" s="12" customFormat="1" ht="17.25" customHeight="1" x14ac:dyDescent="0.25">
      <c r="A82" s="72"/>
      <c r="B82" s="72"/>
      <c r="C82" s="72"/>
      <c r="D82" s="72"/>
      <c r="E82" s="72"/>
      <c r="F82" s="72"/>
      <c r="G82" s="72"/>
      <c r="H82" s="72"/>
      <c r="I82" s="72"/>
      <c r="J82" s="72"/>
      <c r="K82" s="72"/>
    </row>
    <row r="83" spans="1:19" s="12" customFormat="1" ht="17.25" customHeight="1" x14ac:dyDescent="0.25">
      <c r="A83" s="72"/>
      <c r="B83" s="72"/>
      <c r="C83" s="72"/>
      <c r="D83" s="72"/>
      <c r="E83" s="72"/>
      <c r="F83" s="72"/>
      <c r="G83" s="72"/>
      <c r="H83" s="72"/>
      <c r="I83" s="72"/>
      <c r="J83" s="72"/>
      <c r="K83" s="72"/>
    </row>
    <row r="84" spans="1:19" s="12" customFormat="1" ht="17.25" customHeight="1" x14ac:dyDescent="0.25">
      <c r="A84" s="72"/>
      <c r="B84" s="72"/>
      <c r="C84" s="72"/>
      <c r="D84" s="72"/>
      <c r="E84" s="72"/>
      <c r="F84" s="72"/>
      <c r="G84" s="72"/>
      <c r="H84" s="72"/>
      <c r="I84" s="72"/>
      <c r="J84" s="72"/>
      <c r="K84" s="72"/>
    </row>
    <row r="85" spans="1:19" s="12" customFormat="1" ht="17.25" customHeight="1" x14ac:dyDescent="0.25">
      <c r="A85" s="72"/>
      <c r="B85" s="72"/>
      <c r="C85" s="72"/>
      <c r="D85" s="72"/>
      <c r="E85" s="72"/>
      <c r="F85" s="72"/>
      <c r="G85" s="72"/>
      <c r="H85" s="72"/>
      <c r="I85" s="72"/>
      <c r="J85" s="72"/>
      <c r="K85" s="72"/>
    </row>
    <row r="86" spans="1:19" s="12" customFormat="1" ht="17.25" customHeight="1" x14ac:dyDescent="0.25">
      <c r="A86" s="72"/>
      <c r="B86" s="72"/>
      <c r="C86" s="72"/>
      <c r="D86" s="72"/>
      <c r="E86" s="72"/>
      <c r="F86" s="72"/>
      <c r="G86" s="72"/>
      <c r="H86" s="72"/>
      <c r="I86" s="72"/>
      <c r="J86" s="72"/>
      <c r="K86" s="72"/>
    </row>
    <row r="87" spans="1:19" s="12" customFormat="1" ht="17.25" customHeight="1" x14ac:dyDescent="0.25">
      <c r="A87" s="72"/>
      <c r="B87" s="72"/>
      <c r="C87" s="72"/>
      <c r="D87" s="72"/>
      <c r="E87" s="72"/>
      <c r="F87" s="72"/>
      <c r="G87" s="72"/>
      <c r="H87" s="72"/>
      <c r="I87" s="72"/>
      <c r="J87" s="72"/>
      <c r="K87" s="72"/>
    </row>
    <row r="88" spans="1:19" customFormat="1" ht="18" customHeight="1" x14ac:dyDescent="0.3">
      <c r="A88" s="263" t="s">
        <v>191</v>
      </c>
      <c r="B88" s="263"/>
      <c r="C88" s="263"/>
      <c r="D88" s="263"/>
      <c r="E88" s="34"/>
      <c r="F88" s="14"/>
      <c r="G88" s="14"/>
      <c r="J88" s="15"/>
      <c r="S88">
        <f>6700+150+500+180</f>
        <v>7530</v>
      </c>
    </row>
    <row r="89" spans="1:19" customFormat="1" ht="18" customHeight="1" x14ac:dyDescent="0.3">
      <c r="A89" s="260" t="s">
        <v>192</v>
      </c>
      <c r="B89" s="260"/>
      <c r="C89" s="260"/>
      <c r="D89" s="260"/>
      <c r="E89" s="32"/>
      <c r="F89" s="14"/>
      <c r="G89" s="14"/>
      <c r="J89" s="15"/>
    </row>
    <row r="90" spans="1:19" customFormat="1" ht="6" customHeight="1" x14ac:dyDescent="0.3">
      <c r="A90" s="32"/>
      <c r="B90" s="32"/>
      <c r="C90" s="32"/>
      <c r="D90" s="32"/>
      <c r="E90" s="32"/>
      <c r="F90" s="14"/>
      <c r="G90" s="14"/>
      <c r="J90" s="15"/>
    </row>
    <row r="91" spans="1:19" customFormat="1" ht="16.5" customHeight="1" x14ac:dyDescent="0.25">
      <c r="A91" s="260" t="s">
        <v>193</v>
      </c>
      <c r="B91" s="260"/>
      <c r="C91" s="260"/>
      <c r="D91" s="260"/>
      <c r="E91" s="260"/>
      <c r="F91" s="260"/>
      <c r="G91" s="260"/>
      <c r="H91" s="260"/>
      <c r="I91" s="260"/>
      <c r="J91" s="260"/>
      <c r="K91" s="260"/>
    </row>
    <row r="92" spans="1:19" customFormat="1" ht="16.5" customHeight="1" x14ac:dyDescent="0.25">
      <c r="A92" s="260" t="s">
        <v>796</v>
      </c>
      <c r="B92" s="260"/>
      <c r="C92" s="260"/>
      <c r="D92" s="260"/>
      <c r="E92" s="260"/>
      <c r="F92" s="260"/>
      <c r="G92" s="260"/>
      <c r="H92" s="260"/>
      <c r="I92" s="260"/>
      <c r="J92" s="260"/>
      <c r="K92" s="260"/>
    </row>
    <row r="93" spans="1:19" s="35" customFormat="1" ht="17.25" customHeight="1" x14ac:dyDescent="0.25">
      <c r="A93" s="264" t="s">
        <v>1057</v>
      </c>
      <c r="B93" s="264"/>
      <c r="C93" s="264"/>
      <c r="D93" s="264"/>
      <c r="E93" s="264"/>
      <c r="F93" s="264"/>
      <c r="G93" s="264"/>
      <c r="H93" s="264"/>
      <c r="I93" s="264"/>
      <c r="J93" s="264"/>
      <c r="K93" s="264"/>
    </row>
    <row r="94" spans="1:19" customFormat="1" ht="10.5" customHeight="1" x14ac:dyDescent="0.25">
      <c r="A94" s="17"/>
      <c r="B94" s="18"/>
      <c r="C94" s="19"/>
      <c r="D94" s="20"/>
      <c r="E94" s="17"/>
      <c r="F94" s="21"/>
      <c r="G94" s="21"/>
      <c r="H94" s="17"/>
      <c r="I94" s="19"/>
      <c r="J94" s="22"/>
    </row>
    <row r="95" spans="1:19" s="25" customFormat="1" ht="19.5" customHeight="1" x14ac:dyDescent="0.2">
      <c r="A95" s="265" t="s">
        <v>185</v>
      </c>
      <c r="B95" s="265" t="s">
        <v>194</v>
      </c>
      <c r="C95" s="267" t="s">
        <v>195</v>
      </c>
      <c r="D95" s="268"/>
      <c r="E95" s="265" t="s">
        <v>196</v>
      </c>
      <c r="F95" s="23" t="s">
        <v>197</v>
      </c>
      <c r="G95" s="23" t="s">
        <v>410</v>
      </c>
      <c r="H95" s="23" t="s">
        <v>198</v>
      </c>
      <c r="I95" s="23" t="s">
        <v>199</v>
      </c>
      <c r="J95" s="24" t="s">
        <v>200</v>
      </c>
      <c r="K95" s="265" t="s">
        <v>201</v>
      </c>
    </row>
    <row r="96" spans="1:19" s="25" customFormat="1" ht="19.5" customHeight="1" x14ac:dyDescent="0.2">
      <c r="A96" s="266"/>
      <c r="B96" s="266"/>
      <c r="C96" s="269"/>
      <c r="D96" s="270"/>
      <c r="E96" s="266"/>
      <c r="F96" s="26" t="s">
        <v>202</v>
      </c>
      <c r="G96" s="26" t="s">
        <v>397</v>
      </c>
      <c r="H96" s="26" t="s">
        <v>203</v>
      </c>
      <c r="I96" s="26" t="s">
        <v>204</v>
      </c>
      <c r="J96" s="27" t="s">
        <v>205</v>
      </c>
      <c r="K96" s="266"/>
    </row>
    <row r="97" spans="1:18" ht="26.25" customHeight="1" x14ac:dyDescent="0.25">
      <c r="A97" s="93">
        <v>1</v>
      </c>
      <c r="B97" s="94" t="s">
        <v>110</v>
      </c>
      <c r="C97" s="95" t="s">
        <v>111</v>
      </c>
      <c r="D97" s="96" t="s">
        <v>9</v>
      </c>
      <c r="E97" s="97" t="s">
        <v>112</v>
      </c>
      <c r="F97" s="98">
        <v>3.67</v>
      </c>
      <c r="G97" s="97">
        <v>90</v>
      </c>
      <c r="H97" s="98" t="s">
        <v>217</v>
      </c>
      <c r="I97" s="99" t="s">
        <v>188</v>
      </c>
      <c r="J97" s="99">
        <v>1150000</v>
      </c>
      <c r="K97" s="99"/>
      <c r="L97" s="93" t="s">
        <v>113</v>
      </c>
      <c r="M97" s="93"/>
      <c r="N97" s="97"/>
      <c r="O97" s="97">
        <v>15</v>
      </c>
      <c r="P97" s="97">
        <v>15</v>
      </c>
      <c r="Q97" s="97">
        <v>15</v>
      </c>
      <c r="R97" s="97">
        <v>8.75</v>
      </c>
    </row>
    <row r="98" spans="1:18" ht="26.25" customHeight="1" x14ac:dyDescent="0.25">
      <c r="A98" s="93">
        <v>2</v>
      </c>
      <c r="B98" s="94" t="s">
        <v>435</v>
      </c>
      <c r="C98" s="95" t="s">
        <v>58</v>
      </c>
      <c r="D98" s="96" t="s">
        <v>28</v>
      </c>
      <c r="E98" s="97" t="s">
        <v>436</v>
      </c>
      <c r="F98" s="98">
        <v>3.53</v>
      </c>
      <c r="G98" s="97">
        <v>90</v>
      </c>
      <c r="H98" s="98" t="s">
        <v>217</v>
      </c>
      <c r="I98" s="99" t="s">
        <v>190</v>
      </c>
      <c r="J98" s="99">
        <v>1050000</v>
      </c>
      <c r="K98" s="99"/>
      <c r="L98" s="93" t="s">
        <v>113</v>
      </c>
      <c r="M98" s="93"/>
      <c r="N98" s="97"/>
      <c r="O98" s="97">
        <v>15</v>
      </c>
      <c r="P98" s="97">
        <v>15</v>
      </c>
      <c r="Q98" s="97">
        <v>15</v>
      </c>
      <c r="R98" s="97">
        <v>8.41</v>
      </c>
    </row>
    <row r="99" spans="1:18" ht="26.25" customHeight="1" x14ac:dyDescent="0.25">
      <c r="A99" s="93">
        <v>3</v>
      </c>
      <c r="B99" s="94" t="s">
        <v>790</v>
      </c>
      <c r="C99" s="95" t="s">
        <v>791</v>
      </c>
      <c r="D99" s="96" t="s">
        <v>792</v>
      </c>
      <c r="E99" s="97" t="s">
        <v>793</v>
      </c>
      <c r="F99" s="98">
        <v>3.53</v>
      </c>
      <c r="G99" s="97">
        <v>87</v>
      </c>
      <c r="H99" s="98" t="s">
        <v>233</v>
      </c>
      <c r="I99" s="99" t="s">
        <v>190</v>
      </c>
      <c r="J99" s="99">
        <v>1050000</v>
      </c>
      <c r="K99" s="99"/>
      <c r="L99" s="93" t="s">
        <v>113</v>
      </c>
      <c r="M99" s="93"/>
      <c r="N99" s="97"/>
      <c r="O99" s="97">
        <v>15</v>
      </c>
      <c r="P99" s="97">
        <v>15</v>
      </c>
      <c r="Q99" s="97">
        <v>15</v>
      </c>
      <c r="R99" s="97">
        <v>8.44</v>
      </c>
    </row>
    <row r="100" spans="1:18" ht="24.75" customHeight="1" x14ac:dyDescent="0.25">
      <c r="A100" s="271" t="s">
        <v>206</v>
      </c>
      <c r="B100" s="272"/>
      <c r="C100" s="272"/>
      <c r="D100" s="272"/>
      <c r="E100" s="272"/>
      <c r="F100" s="272"/>
      <c r="G100" s="272"/>
      <c r="H100" s="272"/>
      <c r="I100" s="273"/>
      <c r="J100" s="126">
        <f>SUM(J97:J99)</f>
        <v>3250000</v>
      </c>
      <c r="K100" s="275"/>
      <c r="L100" s="276"/>
      <c r="M100" s="93"/>
      <c r="N100" s="97"/>
      <c r="O100" s="97"/>
      <c r="P100" s="97"/>
      <c r="Q100" s="97"/>
      <c r="R100" s="97"/>
    </row>
    <row r="101" spans="1:18" ht="18.75" customHeight="1" x14ac:dyDescent="0.25">
      <c r="A101" s="262" t="s">
        <v>1008</v>
      </c>
      <c r="B101" s="262"/>
      <c r="C101" s="262"/>
      <c r="D101" s="262"/>
      <c r="E101" s="262"/>
      <c r="F101" s="262"/>
      <c r="G101" s="262"/>
      <c r="H101" s="262"/>
      <c r="I101" s="262"/>
      <c r="J101" s="262"/>
      <c r="K101" s="262"/>
      <c r="L101" s="7"/>
      <c r="M101" s="7"/>
      <c r="N101" s="7"/>
      <c r="O101" s="7"/>
      <c r="P101" s="7"/>
      <c r="Q101" s="2"/>
      <c r="R101" s="2"/>
    </row>
    <row r="102" spans="1:18" ht="10.5" customHeight="1" x14ac:dyDescent="0.25">
      <c r="A102" s="53"/>
      <c r="B102" s="53"/>
      <c r="C102" s="53"/>
      <c r="D102" s="53"/>
      <c r="E102" s="53"/>
      <c r="F102" s="53"/>
      <c r="G102" s="53"/>
      <c r="H102" s="53"/>
      <c r="I102" s="53"/>
      <c r="J102" s="53"/>
      <c r="K102" s="53"/>
      <c r="L102" s="7"/>
      <c r="M102" s="7"/>
      <c r="N102" s="7"/>
      <c r="O102" s="7"/>
      <c r="P102" s="7"/>
      <c r="Q102" s="2"/>
      <c r="R102" s="2"/>
    </row>
    <row r="103" spans="1:18" s="12" customFormat="1" x14ac:dyDescent="0.25">
      <c r="A103" s="261" t="s">
        <v>207</v>
      </c>
      <c r="B103" s="261"/>
      <c r="C103" s="261"/>
      <c r="D103" s="261" t="s">
        <v>399</v>
      </c>
      <c r="E103" s="261"/>
      <c r="F103" s="261"/>
      <c r="G103" s="261"/>
      <c r="H103" s="261"/>
      <c r="I103" s="261" t="s">
        <v>208</v>
      </c>
      <c r="J103" s="261"/>
      <c r="K103" s="261"/>
    </row>
    <row r="104" spans="1:18" s="12" customFormat="1" ht="18.75" x14ac:dyDescent="0.3">
      <c r="A104" s="31"/>
      <c r="B104" s="51"/>
      <c r="C104" s="31"/>
      <c r="D104" s="261" t="s">
        <v>400</v>
      </c>
      <c r="E104" s="261"/>
      <c r="F104" s="261"/>
      <c r="G104" s="261"/>
      <c r="H104" s="261"/>
      <c r="I104" s="260" t="s">
        <v>209</v>
      </c>
      <c r="J104" s="260"/>
      <c r="K104" s="260"/>
    </row>
    <row r="105" spans="1:18" s="12" customFormat="1" ht="31.5" customHeight="1" x14ac:dyDescent="0.25">
      <c r="B105" s="51"/>
      <c r="D105" s="12" t="s">
        <v>210</v>
      </c>
    </row>
    <row r="106" spans="1:18" s="12" customFormat="1" x14ac:dyDescent="0.25">
      <c r="B106" s="51"/>
    </row>
    <row r="107" spans="1:18" s="12" customFormat="1" ht="17.25" customHeight="1" x14ac:dyDescent="0.25">
      <c r="A107" s="260" t="s">
        <v>211</v>
      </c>
      <c r="B107" s="260"/>
      <c r="C107" s="260"/>
      <c r="D107" s="260" t="s">
        <v>212</v>
      </c>
      <c r="E107" s="260"/>
      <c r="F107" s="260"/>
      <c r="G107" s="260"/>
      <c r="H107" s="260"/>
      <c r="I107" s="260" t="s">
        <v>213</v>
      </c>
      <c r="J107" s="260"/>
      <c r="K107" s="260"/>
    </row>
    <row r="108" spans="1:18" s="12" customFormat="1" ht="17.25" customHeight="1" x14ac:dyDescent="0.25">
      <c r="A108" s="72"/>
      <c r="B108" s="72"/>
      <c r="C108" s="72"/>
      <c r="D108" s="72"/>
      <c r="E108" s="72"/>
      <c r="F108" s="72"/>
      <c r="G108" s="72"/>
      <c r="H108" s="72"/>
      <c r="I108" s="72"/>
      <c r="J108" s="72"/>
      <c r="K108" s="72"/>
    </row>
    <row r="109" spans="1:18" s="12" customFormat="1" ht="17.25" customHeight="1" x14ac:dyDescent="0.25">
      <c r="A109" s="72"/>
      <c r="B109" s="72"/>
      <c r="C109" s="72"/>
      <c r="D109" s="72"/>
      <c r="E109" s="72"/>
      <c r="F109" s="72"/>
      <c r="G109" s="72"/>
      <c r="H109" s="72"/>
      <c r="I109" s="72"/>
      <c r="J109" s="72"/>
      <c r="K109" s="72"/>
    </row>
    <row r="110" spans="1:18" s="12" customFormat="1" ht="17.25" customHeight="1" x14ac:dyDescent="0.25">
      <c r="A110" s="72"/>
      <c r="B110" s="72"/>
      <c r="C110" s="72"/>
      <c r="D110" s="72"/>
      <c r="E110" s="72"/>
      <c r="F110" s="72"/>
      <c r="G110" s="72"/>
      <c r="H110" s="72"/>
      <c r="I110" s="72"/>
      <c r="J110" s="72"/>
      <c r="K110" s="72"/>
    </row>
    <row r="111" spans="1:18" s="12" customFormat="1" ht="17.25" customHeight="1" x14ac:dyDescent="0.25">
      <c r="A111" s="72"/>
      <c r="B111" s="72"/>
      <c r="C111" s="72"/>
      <c r="D111" s="72"/>
      <c r="E111" s="72"/>
      <c r="F111" s="72"/>
      <c r="G111" s="72"/>
      <c r="H111" s="72"/>
      <c r="I111" s="72"/>
      <c r="J111" s="72"/>
      <c r="K111" s="72"/>
    </row>
    <row r="112" spans="1:18" s="12" customFormat="1" ht="17.25" customHeight="1" x14ac:dyDescent="0.25">
      <c r="A112" s="72"/>
      <c r="B112" s="72"/>
      <c r="C112" s="72"/>
      <c r="D112" s="72"/>
      <c r="E112" s="72"/>
      <c r="F112" s="72"/>
      <c r="G112" s="72"/>
      <c r="H112" s="72"/>
      <c r="I112" s="72"/>
      <c r="J112" s="72"/>
      <c r="K112" s="72"/>
    </row>
    <row r="113" spans="1:11" s="12" customFormat="1" ht="17.25" customHeight="1" x14ac:dyDescent="0.25">
      <c r="A113" s="72"/>
      <c r="B113" s="72"/>
      <c r="C113" s="72"/>
      <c r="D113" s="72"/>
      <c r="E113" s="72"/>
      <c r="F113" s="72"/>
      <c r="G113" s="72"/>
      <c r="H113" s="72"/>
      <c r="I113" s="72"/>
      <c r="J113" s="72"/>
      <c r="K113" s="72"/>
    </row>
    <row r="114" spans="1:11" s="12" customFormat="1" ht="17.25" customHeight="1" x14ac:dyDescent="0.25">
      <c r="A114" s="72"/>
      <c r="B114" s="72"/>
      <c r="C114" s="72"/>
      <c r="D114" s="72"/>
      <c r="E114" s="72"/>
      <c r="F114" s="72"/>
      <c r="G114" s="72"/>
      <c r="H114" s="72"/>
      <c r="I114" s="72"/>
      <c r="J114" s="72"/>
      <c r="K114" s="72"/>
    </row>
    <row r="115" spans="1:11" s="12" customFormat="1" ht="17.25" customHeight="1" x14ac:dyDescent="0.25">
      <c r="A115" s="72"/>
      <c r="B115" s="72"/>
      <c r="C115" s="72"/>
      <c r="D115" s="72"/>
      <c r="E115" s="72"/>
      <c r="F115" s="72"/>
      <c r="G115" s="72"/>
      <c r="H115" s="72"/>
      <c r="I115" s="72"/>
      <c r="J115" s="72"/>
      <c r="K115" s="72"/>
    </row>
    <row r="116" spans="1:11" s="12" customFormat="1" ht="17.25" customHeight="1" x14ac:dyDescent="0.25">
      <c r="A116" s="72"/>
      <c r="B116" s="72"/>
      <c r="C116" s="72"/>
      <c r="D116" s="72"/>
      <c r="E116" s="72"/>
      <c r="F116" s="72"/>
      <c r="G116" s="72"/>
      <c r="H116" s="72"/>
      <c r="I116" s="72"/>
      <c r="J116" s="72"/>
      <c r="K116" s="72"/>
    </row>
    <row r="117" spans="1:11" s="12" customFormat="1" ht="17.25" customHeight="1" x14ac:dyDescent="0.25">
      <c r="A117" s="72"/>
      <c r="B117" s="72"/>
      <c r="C117" s="72"/>
      <c r="D117" s="72"/>
      <c r="E117" s="72"/>
      <c r="F117" s="72"/>
      <c r="G117" s="72"/>
      <c r="H117" s="72"/>
      <c r="I117" s="72"/>
      <c r="J117" s="72"/>
      <c r="K117" s="72"/>
    </row>
    <row r="118" spans="1:11" s="12" customFormat="1" ht="17.25" customHeight="1" x14ac:dyDescent="0.25">
      <c r="A118" s="72"/>
      <c r="B118" s="72"/>
      <c r="C118" s="72"/>
      <c r="D118" s="72"/>
      <c r="E118" s="72"/>
      <c r="F118" s="72"/>
      <c r="G118" s="72"/>
      <c r="H118" s="72"/>
      <c r="I118" s="72"/>
      <c r="J118" s="72"/>
      <c r="K118" s="72"/>
    </row>
    <row r="119" spans="1:11" s="12" customFormat="1" ht="17.25" customHeight="1" x14ac:dyDescent="0.25">
      <c r="A119" s="72"/>
      <c r="B119" s="72"/>
      <c r="C119" s="72"/>
      <c r="D119" s="72"/>
      <c r="E119" s="72"/>
      <c r="F119" s="72"/>
      <c r="G119" s="72"/>
      <c r="H119" s="72"/>
      <c r="I119" s="72"/>
      <c r="J119" s="72"/>
      <c r="K119" s="72"/>
    </row>
    <row r="120" spans="1:11" customFormat="1" ht="17.25" customHeight="1" x14ac:dyDescent="0.3">
      <c r="A120" s="263" t="s">
        <v>191</v>
      </c>
      <c r="B120" s="263"/>
      <c r="C120" s="263"/>
      <c r="D120" s="263"/>
      <c r="E120" s="34"/>
      <c r="F120" s="14"/>
      <c r="G120" s="14"/>
      <c r="J120" s="15"/>
    </row>
    <row r="121" spans="1:11" customFormat="1" ht="17.25" customHeight="1" x14ac:dyDescent="0.3">
      <c r="A121" s="260" t="s">
        <v>192</v>
      </c>
      <c r="B121" s="260"/>
      <c r="C121" s="260"/>
      <c r="D121" s="260"/>
      <c r="E121" s="32"/>
      <c r="F121" s="14"/>
      <c r="G121" s="14"/>
      <c r="J121" s="15"/>
    </row>
    <row r="122" spans="1:11" customFormat="1" ht="6" customHeight="1" x14ac:dyDescent="0.3">
      <c r="A122" s="32"/>
      <c r="B122" s="32"/>
      <c r="C122" s="32"/>
      <c r="D122" s="32"/>
      <c r="E122" s="32"/>
      <c r="F122" s="14"/>
      <c r="G122" s="14"/>
      <c r="J122" s="15"/>
    </row>
    <row r="123" spans="1:11" customFormat="1" ht="20.25" customHeight="1" x14ac:dyDescent="0.25">
      <c r="A123" s="260" t="s">
        <v>193</v>
      </c>
      <c r="B123" s="260"/>
      <c r="C123" s="260"/>
      <c r="D123" s="260"/>
      <c r="E123" s="260"/>
      <c r="F123" s="260"/>
      <c r="G123" s="260"/>
      <c r="H123" s="260"/>
      <c r="I123" s="260"/>
      <c r="J123" s="260"/>
      <c r="K123" s="260"/>
    </row>
    <row r="124" spans="1:11" customFormat="1" ht="20.25" customHeight="1" x14ac:dyDescent="0.25">
      <c r="A124" s="260" t="s">
        <v>797</v>
      </c>
      <c r="B124" s="260"/>
      <c r="C124" s="260"/>
      <c r="D124" s="260"/>
      <c r="E124" s="260"/>
      <c r="F124" s="260"/>
      <c r="G124" s="260"/>
      <c r="H124" s="260"/>
      <c r="I124" s="260"/>
      <c r="J124" s="260"/>
      <c r="K124" s="260"/>
    </row>
    <row r="125" spans="1:11" s="35" customFormat="1" ht="20.25" customHeight="1" x14ac:dyDescent="0.25">
      <c r="A125" s="264" t="s">
        <v>1057</v>
      </c>
      <c r="B125" s="264"/>
      <c r="C125" s="264"/>
      <c r="D125" s="264"/>
      <c r="E125" s="264"/>
      <c r="F125" s="264"/>
      <c r="G125" s="264"/>
      <c r="H125" s="264"/>
      <c r="I125" s="264"/>
      <c r="J125" s="264"/>
      <c r="K125" s="264"/>
    </row>
    <row r="126" spans="1:11" customFormat="1" ht="16.5" customHeight="1" x14ac:dyDescent="0.25">
      <c r="A126" s="17"/>
      <c r="B126" s="18"/>
      <c r="C126" s="19"/>
      <c r="D126" s="20"/>
      <c r="E126" s="17"/>
      <c r="F126" s="21"/>
      <c r="G126" s="21"/>
      <c r="H126" s="17"/>
      <c r="I126" s="19"/>
      <c r="J126" s="22"/>
    </row>
    <row r="127" spans="1:11" s="25" customFormat="1" ht="18" customHeight="1" x14ac:dyDescent="0.2">
      <c r="A127" s="265" t="s">
        <v>185</v>
      </c>
      <c r="B127" s="265" t="s">
        <v>194</v>
      </c>
      <c r="C127" s="267" t="s">
        <v>195</v>
      </c>
      <c r="D127" s="268"/>
      <c r="E127" s="265" t="s">
        <v>196</v>
      </c>
      <c r="F127" s="23" t="s">
        <v>197</v>
      </c>
      <c r="G127" s="23" t="s">
        <v>410</v>
      </c>
      <c r="H127" s="23" t="s">
        <v>198</v>
      </c>
      <c r="I127" s="23" t="s">
        <v>199</v>
      </c>
      <c r="J127" s="24" t="s">
        <v>200</v>
      </c>
      <c r="K127" s="265" t="s">
        <v>201</v>
      </c>
    </row>
    <row r="128" spans="1:11" s="25" customFormat="1" ht="18" customHeight="1" x14ac:dyDescent="0.2">
      <c r="A128" s="266"/>
      <c r="B128" s="266"/>
      <c r="C128" s="269"/>
      <c r="D128" s="270"/>
      <c r="E128" s="266"/>
      <c r="F128" s="26" t="s">
        <v>202</v>
      </c>
      <c r="G128" s="26" t="s">
        <v>397</v>
      </c>
      <c r="H128" s="26" t="s">
        <v>203</v>
      </c>
      <c r="I128" s="26" t="s">
        <v>204</v>
      </c>
      <c r="J128" s="27" t="s">
        <v>205</v>
      </c>
      <c r="K128" s="266"/>
    </row>
    <row r="129" spans="1:18" ht="25.5" customHeight="1" x14ac:dyDescent="0.25">
      <c r="A129" s="93">
        <v>1</v>
      </c>
      <c r="B129" s="94" t="s">
        <v>117</v>
      </c>
      <c r="C129" s="95" t="s">
        <v>2</v>
      </c>
      <c r="D129" s="96" t="s">
        <v>118</v>
      </c>
      <c r="E129" s="97" t="s">
        <v>119</v>
      </c>
      <c r="F129" s="98">
        <v>3.8</v>
      </c>
      <c r="G129" s="97">
        <v>95</v>
      </c>
      <c r="H129" s="98" t="s">
        <v>217</v>
      </c>
      <c r="I129" s="99" t="s">
        <v>188</v>
      </c>
      <c r="J129" s="99">
        <v>1150000</v>
      </c>
      <c r="K129" s="99"/>
      <c r="L129" s="93" t="s">
        <v>132</v>
      </c>
      <c r="M129" s="93"/>
      <c r="N129" s="97">
        <v>16</v>
      </c>
      <c r="O129" s="97">
        <v>15</v>
      </c>
      <c r="P129" s="97">
        <v>15</v>
      </c>
      <c r="Q129" s="97">
        <v>15</v>
      </c>
      <c r="R129" s="97">
        <v>8.9700000000000006</v>
      </c>
    </row>
    <row r="130" spans="1:18" ht="25.5" customHeight="1" x14ac:dyDescent="0.25">
      <c r="A130" s="93">
        <v>2</v>
      </c>
      <c r="B130" s="94" t="s">
        <v>438</v>
      </c>
      <c r="C130" s="95" t="s">
        <v>439</v>
      </c>
      <c r="D130" s="96" t="s">
        <v>4</v>
      </c>
      <c r="E130" s="97" t="s">
        <v>440</v>
      </c>
      <c r="F130" s="98">
        <v>3.73</v>
      </c>
      <c r="G130" s="97">
        <v>92</v>
      </c>
      <c r="H130" s="98" t="s">
        <v>217</v>
      </c>
      <c r="I130" s="99" t="s">
        <v>188</v>
      </c>
      <c r="J130" s="99">
        <v>1150000</v>
      </c>
      <c r="K130" s="99"/>
      <c r="L130" s="93" t="s">
        <v>132</v>
      </c>
      <c r="M130" s="93"/>
      <c r="N130" s="97">
        <v>16</v>
      </c>
      <c r="O130" s="97">
        <v>15</v>
      </c>
      <c r="P130" s="97">
        <v>15</v>
      </c>
      <c r="Q130" s="97">
        <v>15</v>
      </c>
      <c r="R130" s="97">
        <v>8.9600000000000009</v>
      </c>
    </row>
    <row r="131" spans="1:18" ht="25.5" customHeight="1" x14ac:dyDescent="0.25">
      <c r="A131" s="93">
        <v>3</v>
      </c>
      <c r="B131" s="94" t="s">
        <v>120</v>
      </c>
      <c r="C131" s="95" t="s">
        <v>121</v>
      </c>
      <c r="D131" s="96" t="s">
        <v>122</v>
      </c>
      <c r="E131" s="97" t="s">
        <v>123</v>
      </c>
      <c r="F131" s="98">
        <v>3.67</v>
      </c>
      <c r="G131" s="97">
        <v>92</v>
      </c>
      <c r="H131" s="98" t="s">
        <v>217</v>
      </c>
      <c r="I131" s="99" t="s">
        <v>188</v>
      </c>
      <c r="J131" s="99">
        <v>1150000</v>
      </c>
      <c r="K131" s="99"/>
      <c r="L131" s="93" t="s">
        <v>132</v>
      </c>
      <c r="M131" s="93"/>
      <c r="N131" s="97"/>
      <c r="O131" s="97">
        <v>18</v>
      </c>
      <c r="P131" s="97">
        <v>15</v>
      </c>
      <c r="Q131" s="97">
        <v>15</v>
      </c>
      <c r="R131" s="97">
        <v>8.7200000000000006</v>
      </c>
    </row>
    <row r="132" spans="1:18" ht="25.5" customHeight="1" x14ac:dyDescent="0.25">
      <c r="A132" s="93">
        <v>4</v>
      </c>
      <c r="B132" s="94" t="s">
        <v>127</v>
      </c>
      <c r="C132" s="95" t="s">
        <v>128</v>
      </c>
      <c r="D132" s="96" t="s">
        <v>129</v>
      </c>
      <c r="E132" s="97" t="s">
        <v>130</v>
      </c>
      <c r="F132" s="98">
        <v>3.67</v>
      </c>
      <c r="G132" s="97">
        <v>94</v>
      </c>
      <c r="H132" s="98" t="s">
        <v>217</v>
      </c>
      <c r="I132" s="99" t="s">
        <v>188</v>
      </c>
      <c r="J132" s="99">
        <v>1150000</v>
      </c>
      <c r="K132" s="99"/>
      <c r="L132" s="93" t="s">
        <v>132</v>
      </c>
      <c r="M132" s="93"/>
      <c r="N132" s="97"/>
      <c r="O132" s="97">
        <v>15</v>
      </c>
      <c r="P132" s="97">
        <v>15</v>
      </c>
      <c r="Q132" s="97">
        <v>15</v>
      </c>
      <c r="R132" s="97">
        <v>8.61</v>
      </c>
    </row>
    <row r="133" spans="1:18" ht="25.5" customHeight="1" x14ac:dyDescent="0.25">
      <c r="A133" s="93">
        <v>5</v>
      </c>
      <c r="B133" s="94" t="s">
        <v>131</v>
      </c>
      <c r="C133" s="95" t="s">
        <v>27</v>
      </c>
      <c r="D133" s="96" t="s">
        <v>0</v>
      </c>
      <c r="E133" s="97" t="s">
        <v>79</v>
      </c>
      <c r="F133" s="98">
        <v>3.53</v>
      </c>
      <c r="G133" s="97">
        <v>90</v>
      </c>
      <c r="H133" s="98" t="s">
        <v>217</v>
      </c>
      <c r="I133" s="99" t="s">
        <v>190</v>
      </c>
      <c r="J133" s="99">
        <v>1050000</v>
      </c>
      <c r="K133" s="99"/>
      <c r="L133" s="93" t="s">
        <v>132</v>
      </c>
      <c r="M133" s="93"/>
      <c r="N133" s="97"/>
      <c r="O133" s="97">
        <v>15</v>
      </c>
      <c r="P133" s="97">
        <v>15</v>
      </c>
      <c r="Q133" s="97">
        <v>15</v>
      </c>
      <c r="R133" s="97">
        <v>8.6</v>
      </c>
    </row>
    <row r="134" spans="1:18" ht="25.5" customHeight="1" x14ac:dyDescent="0.25">
      <c r="A134" s="93">
        <v>6</v>
      </c>
      <c r="B134" s="94" t="s">
        <v>114</v>
      </c>
      <c r="C134" s="95" t="s">
        <v>115</v>
      </c>
      <c r="D134" s="96" t="s">
        <v>4</v>
      </c>
      <c r="E134" s="97" t="s">
        <v>116</v>
      </c>
      <c r="F134" s="98">
        <v>3.53</v>
      </c>
      <c r="G134" s="97">
        <v>88</v>
      </c>
      <c r="H134" s="98" t="s">
        <v>233</v>
      </c>
      <c r="I134" s="99" t="s">
        <v>190</v>
      </c>
      <c r="J134" s="99">
        <v>1050000</v>
      </c>
      <c r="K134" s="99"/>
      <c r="L134" s="93" t="s">
        <v>132</v>
      </c>
      <c r="M134" s="93"/>
      <c r="N134" s="97"/>
      <c r="O134" s="97">
        <v>15</v>
      </c>
      <c r="P134" s="97">
        <v>15</v>
      </c>
      <c r="Q134" s="97">
        <v>15</v>
      </c>
      <c r="R134" s="97">
        <v>8.68</v>
      </c>
    </row>
    <row r="135" spans="1:18" s="127" customFormat="1" ht="25.5" customHeight="1" x14ac:dyDescent="0.25">
      <c r="A135" s="93">
        <v>7</v>
      </c>
      <c r="B135" s="94" t="s">
        <v>124</v>
      </c>
      <c r="C135" s="95" t="s">
        <v>125</v>
      </c>
      <c r="D135" s="96" t="s">
        <v>28</v>
      </c>
      <c r="E135" s="97" t="s">
        <v>126</v>
      </c>
      <c r="F135" s="98">
        <v>3.53</v>
      </c>
      <c r="G135" s="97">
        <v>89</v>
      </c>
      <c r="H135" s="98" t="s">
        <v>233</v>
      </c>
      <c r="I135" s="99" t="s">
        <v>190</v>
      </c>
      <c r="J135" s="99">
        <v>1050000</v>
      </c>
      <c r="K135" s="99"/>
      <c r="L135" s="93" t="s">
        <v>132</v>
      </c>
      <c r="M135" s="93"/>
      <c r="N135" s="97"/>
      <c r="O135" s="97">
        <v>15</v>
      </c>
      <c r="P135" s="97">
        <v>15</v>
      </c>
      <c r="Q135" s="97">
        <v>15</v>
      </c>
      <c r="R135" s="97">
        <v>8.48</v>
      </c>
    </row>
    <row r="136" spans="1:18" ht="22.5" customHeight="1" x14ac:dyDescent="0.25">
      <c r="A136" s="271" t="s">
        <v>206</v>
      </c>
      <c r="B136" s="272"/>
      <c r="C136" s="272"/>
      <c r="D136" s="272"/>
      <c r="E136" s="272"/>
      <c r="F136" s="272"/>
      <c r="G136" s="272"/>
      <c r="H136" s="272"/>
      <c r="I136" s="273"/>
      <c r="J136" s="126">
        <f>SUM(J129:J135)</f>
        <v>7750000</v>
      </c>
      <c r="K136" s="275"/>
      <c r="L136" s="276"/>
      <c r="M136" s="93"/>
      <c r="N136" s="97"/>
      <c r="O136" s="97"/>
      <c r="P136" s="97"/>
      <c r="Q136" s="97"/>
      <c r="R136" s="97"/>
    </row>
    <row r="137" spans="1:18" ht="22.5" customHeight="1" x14ac:dyDescent="0.25">
      <c r="A137" s="262" t="s">
        <v>1010</v>
      </c>
      <c r="B137" s="262"/>
      <c r="C137" s="262"/>
      <c r="D137" s="262"/>
      <c r="E137" s="262"/>
      <c r="F137" s="262"/>
      <c r="G137" s="262"/>
      <c r="H137" s="262"/>
      <c r="I137" s="262"/>
      <c r="J137" s="262"/>
      <c r="K137" s="262"/>
      <c r="L137" s="7"/>
      <c r="M137" s="7"/>
      <c r="N137" s="7"/>
      <c r="O137" s="7"/>
      <c r="P137" s="7"/>
      <c r="Q137" s="2"/>
      <c r="R137" s="2"/>
    </row>
    <row r="138" spans="1:18" ht="18.75" customHeight="1" x14ac:dyDescent="0.25">
      <c r="A138" s="53"/>
      <c r="B138" s="53"/>
      <c r="C138" s="53"/>
      <c r="D138" s="53"/>
      <c r="E138" s="53"/>
      <c r="F138" s="53"/>
      <c r="G138" s="53"/>
      <c r="H138" s="53"/>
      <c r="I138" s="53"/>
      <c r="J138" s="53"/>
      <c r="K138" s="53"/>
      <c r="L138" s="7"/>
      <c r="M138" s="7"/>
      <c r="N138" s="7"/>
      <c r="O138" s="7"/>
      <c r="P138" s="7"/>
      <c r="Q138" s="2"/>
      <c r="R138" s="2"/>
    </row>
    <row r="139" spans="1:18" s="12" customFormat="1" x14ac:dyDescent="0.25">
      <c r="A139" s="261" t="s">
        <v>207</v>
      </c>
      <c r="B139" s="261"/>
      <c r="C139" s="261"/>
      <c r="D139" s="261" t="s">
        <v>399</v>
      </c>
      <c r="E139" s="261"/>
      <c r="F139" s="261"/>
      <c r="G139" s="261"/>
      <c r="H139" s="261"/>
      <c r="I139" s="261" t="s">
        <v>208</v>
      </c>
      <c r="J139" s="261"/>
      <c r="K139" s="261"/>
    </row>
    <row r="140" spans="1:18" s="12" customFormat="1" ht="18.75" x14ac:dyDescent="0.3">
      <c r="A140" s="31"/>
      <c r="B140" s="51"/>
      <c r="C140" s="31"/>
      <c r="D140" s="261" t="s">
        <v>400</v>
      </c>
      <c r="E140" s="261"/>
      <c r="F140" s="261"/>
      <c r="G140" s="261"/>
      <c r="H140" s="261"/>
      <c r="I140" s="260" t="s">
        <v>209</v>
      </c>
      <c r="J140" s="260"/>
      <c r="K140" s="260"/>
    </row>
    <row r="141" spans="1:18" s="12" customFormat="1" ht="48.75" customHeight="1" x14ac:dyDescent="0.25">
      <c r="B141" s="51"/>
      <c r="D141" s="12" t="s">
        <v>210</v>
      </c>
    </row>
    <row r="142" spans="1:18" s="12" customFormat="1" x14ac:dyDescent="0.25">
      <c r="B142" s="51"/>
    </row>
    <row r="143" spans="1:18" s="12" customFormat="1" ht="17.25" customHeight="1" x14ac:dyDescent="0.25">
      <c r="A143" s="260" t="s">
        <v>211</v>
      </c>
      <c r="B143" s="260"/>
      <c r="C143" s="260"/>
      <c r="D143" s="260" t="s">
        <v>212</v>
      </c>
      <c r="E143" s="260"/>
      <c r="F143" s="260"/>
      <c r="G143" s="260"/>
      <c r="H143" s="260"/>
      <c r="I143" s="260" t="s">
        <v>213</v>
      </c>
      <c r="J143" s="260"/>
      <c r="K143" s="260"/>
    </row>
  </sheetData>
  <mergeCells count="104">
    <mergeCell ref="A100:I100"/>
    <mergeCell ref="K100:L100"/>
    <mergeCell ref="A136:I136"/>
    <mergeCell ref="K136:L136"/>
    <mergeCell ref="A13:I13"/>
    <mergeCell ref="A41:I41"/>
    <mergeCell ref="K41:L41"/>
    <mergeCell ref="A73:I73"/>
    <mergeCell ref="K73:L73"/>
    <mergeCell ref="A103:C103"/>
    <mergeCell ref="D103:H103"/>
    <mergeCell ref="I103:K103"/>
    <mergeCell ref="I104:K104"/>
    <mergeCell ref="A107:C107"/>
    <mergeCell ref="D107:H107"/>
    <mergeCell ref="I107:K107"/>
    <mergeCell ref="A89:D89"/>
    <mergeCell ref="A93:K93"/>
    <mergeCell ref="A95:A96"/>
    <mergeCell ref="B95:B96"/>
    <mergeCell ref="C95:D96"/>
    <mergeCell ref="E95:E96"/>
    <mergeCell ref="K95:K96"/>
    <mergeCell ref="D104:H104"/>
    <mergeCell ref="A139:C139"/>
    <mergeCell ref="D139:H139"/>
    <mergeCell ref="I139:K139"/>
    <mergeCell ref="I140:K140"/>
    <mergeCell ref="A143:C143"/>
    <mergeCell ref="D143:H143"/>
    <mergeCell ref="I143:K143"/>
    <mergeCell ref="A120:D120"/>
    <mergeCell ref="A121:D121"/>
    <mergeCell ref="A123:K123"/>
    <mergeCell ref="A124:K124"/>
    <mergeCell ref="A125:K125"/>
    <mergeCell ref="A127:A128"/>
    <mergeCell ref="B127:B128"/>
    <mergeCell ref="C127:D128"/>
    <mergeCell ref="E127:E128"/>
    <mergeCell ref="K127:K128"/>
    <mergeCell ref="D140:H140"/>
    <mergeCell ref="A137:K137"/>
    <mergeCell ref="A101:K101"/>
    <mergeCell ref="A28:D28"/>
    <mergeCell ref="A31:K31"/>
    <mergeCell ref="A35:A36"/>
    <mergeCell ref="B35:B36"/>
    <mergeCell ref="C35:D36"/>
    <mergeCell ref="E35:E36"/>
    <mergeCell ref="K35:K36"/>
    <mergeCell ref="A76:C76"/>
    <mergeCell ref="D76:H76"/>
    <mergeCell ref="I76:K76"/>
    <mergeCell ref="A57:D57"/>
    <mergeCell ref="A60:K60"/>
    <mergeCell ref="A64:A65"/>
    <mergeCell ref="B64:B65"/>
    <mergeCell ref="C64:D65"/>
    <mergeCell ref="E64:E65"/>
    <mergeCell ref="K64:K65"/>
    <mergeCell ref="D45:H45"/>
    <mergeCell ref="A88:D88"/>
    <mergeCell ref="A91:K91"/>
    <mergeCell ref="A92:K92"/>
    <mergeCell ref="A58:D58"/>
    <mergeCell ref="A61:K61"/>
    <mergeCell ref="A16:C16"/>
    <mergeCell ref="D16:H16"/>
    <mergeCell ref="I16:K16"/>
    <mergeCell ref="I17:K17"/>
    <mergeCell ref="A20:C20"/>
    <mergeCell ref="D20:H20"/>
    <mergeCell ref="I20:K20"/>
    <mergeCell ref="A1:D1"/>
    <mergeCell ref="A2:D2"/>
    <mergeCell ref="A4:K4"/>
    <mergeCell ref="A5:K5"/>
    <mergeCell ref="A6:K6"/>
    <mergeCell ref="A8:A9"/>
    <mergeCell ref="B8:B9"/>
    <mergeCell ref="C8:D9"/>
    <mergeCell ref="E8:E9"/>
    <mergeCell ref="K8:K9"/>
    <mergeCell ref="D17:H17"/>
    <mergeCell ref="A14:K14"/>
    <mergeCell ref="I77:K77"/>
    <mergeCell ref="A80:C80"/>
    <mergeCell ref="D80:H80"/>
    <mergeCell ref="I80:K80"/>
    <mergeCell ref="D77:H77"/>
    <mergeCell ref="A42:K42"/>
    <mergeCell ref="A74:K74"/>
    <mergeCell ref="A62:K62"/>
    <mergeCell ref="A29:D29"/>
    <mergeCell ref="A32:K32"/>
    <mergeCell ref="A33:K33"/>
    <mergeCell ref="A44:C44"/>
    <mergeCell ref="D44:H44"/>
    <mergeCell ref="I44:K44"/>
    <mergeCell ref="I45:K45"/>
    <mergeCell ref="A48:C48"/>
    <mergeCell ref="D48:H48"/>
    <mergeCell ref="I48:K48"/>
  </mergeCells>
  <pageMargins left="1.23" right="0.2" top="0.25" bottom="0.2" header="0.27" footer="0.2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0"/>
  <sheetViews>
    <sheetView topLeftCell="A124" workbookViewId="0">
      <selection activeCell="A118" sqref="A118:K118"/>
    </sheetView>
  </sheetViews>
  <sheetFormatPr defaultRowHeight="15.75" x14ac:dyDescent="0.25"/>
  <cols>
    <col min="1" max="1" width="4.7109375" style="1" customWidth="1"/>
    <col min="2" max="2" width="20.85546875" style="2" customWidth="1"/>
    <col min="3" max="3" width="17.7109375" style="2" customWidth="1"/>
    <col min="4" max="4" width="8.5703125" style="2" customWidth="1"/>
    <col min="5" max="5" width="13.140625" style="1" customWidth="1"/>
    <col min="6" max="6" width="8" style="1" customWidth="1"/>
    <col min="7" max="7" width="6.5703125" style="1" customWidth="1"/>
    <col min="8" max="8" width="11.28515625" style="2" customWidth="1"/>
    <col min="9" max="9" width="10.85546875" style="2" customWidth="1"/>
    <col min="10" max="10" width="13.140625" style="11" customWidth="1"/>
    <col min="11" max="11" width="14.5703125" style="11" customWidth="1"/>
    <col min="12" max="12" width="9.140625" style="2"/>
    <col min="13" max="13" width="7.85546875" style="1" customWidth="1"/>
    <col min="14" max="16" width="5" style="1" customWidth="1"/>
    <col min="17" max="17" width="7" style="1" customWidth="1"/>
    <col min="18" max="18" width="5.28515625" style="1" customWidth="1"/>
    <col min="19" max="19" width="14.5703125" style="2" bestFit="1" customWidth="1"/>
    <col min="20" max="16384" width="9.140625" style="2"/>
  </cols>
  <sheetData>
    <row r="1" spans="1:18" customFormat="1" ht="21.75" customHeight="1" x14ac:dyDescent="0.3">
      <c r="A1" s="263" t="s">
        <v>191</v>
      </c>
      <c r="B1" s="263"/>
      <c r="C1" s="263"/>
      <c r="D1" s="263"/>
      <c r="E1" s="34"/>
      <c r="F1" s="14"/>
      <c r="G1" s="14"/>
      <c r="J1" s="15"/>
    </row>
    <row r="2" spans="1:18" customFormat="1" ht="21.75" customHeight="1" x14ac:dyDescent="0.3">
      <c r="A2" s="260" t="s">
        <v>192</v>
      </c>
      <c r="B2" s="260"/>
      <c r="C2" s="260"/>
      <c r="D2" s="260"/>
      <c r="E2" s="32"/>
      <c r="F2" s="14"/>
      <c r="G2" s="14"/>
      <c r="J2" s="15"/>
    </row>
    <row r="3" spans="1:18" customFormat="1" ht="6" customHeight="1" x14ac:dyDescent="0.3">
      <c r="A3" s="32"/>
      <c r="B3" s="32"/>
      <c r="C3" s="32"/>
      <c r="D3" s="32"/>
      <c r="E3" s="32"/>
      <c r="F3" s="14"/>
      <c r="G3" s="14"/>
      <c r="J3" s="15"/>
    </row>
    <row r="4" spans="1:18" customFormat="1" ht="17.25" customHeight="1" x14ac:dyDescent="0.25">
      <c r="A4" s="260" t="s">
        <v>193</v>
      </c>
      <c r="B4" s="260"/>
      <c r="C4" s="260"/>
      <c r="D4" s="260"/>
      <c r="E4" s="260"/>
      <c r="F4" s="260"/>
      <c r="G4" s="260"/>
      <c r="H4" s="260"/>
      <c r="I4" s="260"/>
      <c r="J4" s="260"/>
      <c r="K4" s="260"/>
    </row>
    <row r="5" spans="1:18" customFormat="1" ht="17.25" customHeight="1" x14ac:dyDescent="0.25">
      <c r="A5" s="260" t="s">
        <v>859</v>
      </c>
      <c r="B5" s="260"/>
      <c r="C5" s="260"/>
      <c r="D5" s="260"/>
      <c r="E5" s="260"/>
      <c r="F5" s="260"/>
      <c r="G5" s="260"/>
      <c r="H5" s="260"/>
      <c r="I5" s="260"/>
      <c r="J5" s="260"/>
      <c r="K5" s="260"/>
    </row>
    <row r="6" spans="1:18" s="35" customFormat="1" ht="17.25" customHeight="1" x14ac:dyDescent="0.25">
      <c r="A6" s="264" t="s">
        <v>1057</v>
      </c>
      <c r="B6" s="264"/>
      <c r="C6" s="264"/>
      <c r="D6" s="264"/>
      <c r="E6" s="264"/>
      <c r="F6" s="264"/>
      <c r="G6" s="264"/>
      <c r="H6" s="264"/>
      <c r="I6" s="264"/>
      <c r="J6" s="264"/>
      <c r="K6" s="264"/>
    </row>
    <row r="7" spans="1:18" customFormat="1" ht="12" customHeight="1" x14ac:dyDescent="0.25">
      <c r="A7" s="17"/>
      <c r="B7" s="18"/>
      <c r="C7" s="19"/>
      <c r="D7" s="20"/>
      <c r="E7" s="17"/>
      <c r="F7" s="21"/>
      <c r="G7" s="21"/>
      <c r="H7" s="17"/>
      <c r="I7" s="19"/>
      <c r="J7" s="22"/>
    </row>
    <row r="8" spans="1:18" s="25" customFormat="1" ht="21.75" customHeight="1" x14ac:dyDescent="0.2">
      <c r="A8" s="265" t="s">
        <v>185</v>
      </c>
      <c r="B8" s="265" t="s">
        <v>194</v>
      </c>
      <c r="C8" s="267" t="s">
        <v>195</v>
      </c>
      <c r="D8" s="268"/>
      <c r="E8" s="265" t="s">
        <v>196</v>
      </c>
      <c r="F8" s="23" t="s">
        <v>197</v>
      </c>
      <c r="G8" s="23" t="s">
        <v>410</v>
      </c>
      <c r="H8" s="23" t="s">
        <v>198</v>
      </c>
      <c r="I8" s="23" t="s">
        <v>199</v>
      </c>
      <c r="J8" s="24" t="s">
        <v>200</v>
      </c>
      <c r="K8" s="265" t="s">
        <v>201</v>
      </c>
    </row>
    <row r="9" spans="1:18" s="25" customFormat="1" ht="21.75" customHeight="1" x14ac:dyDescent="0.2">
      <c r="A9" s="266"/>
      <c r="B9" s="266"/>
      <c r="C9" s="269"/>
      <c r="D9" s="270"/>
      <c r="E9" s="266"/>
      <c r="F9" s="26" t="s">
        <v>202</v>
      </c>
      <c r="G9" s="26" t="s">
        <v>397</v>
      </c>
      <c r="H9" s="26" t="s">
        <v>203</v>
      </c>
      <c r="I9" s="26" t="s">
        <v>204</v>
      </c>
      <c r="J9" s="27" t="s">
        <v>205</v>
      </c>
      <c r="K9" s="266"/>
    </row>
    <row r="10" spans="1:18" ht="25.5" customHeight="1" x14ac:dyDescent="0.25">
      <c r="A10" s="93">
        <v>1</v>
      </c>
      <c r="B10" s="94" t="s">
        <v>798</v>
      </c>
      <c r="C10" s="95" t="s">
        <v>799</v>
      </c>
      <c r="D10" s="96" t="s">
        <v>62</v>
      </c>
      <c r="E10" s="97" t="s">
        <v>800</v>
      </c>
      <c r="F10" s="98">
        <v>3.69</v>
      </c>
      <c r="G10" s="97">
        <v>90</v>
      </c>
      <c r="H10" s="98" t="s">
        <v>217</v>
      </c>
      <c r="I10" s="99" t="s">
        <v>188</v>
      </c>
      <c r="J10" s="99">
        <v>1150000</v>
      </c>
      <c r="K10" s="99"/>
      <c r="L10" s="93" t="s">
        <v>137</v>
      </c>
      <c r="M10" s="93"/>
      <c r="N10" s="97"/>
      <c r="O10" s="97">
        <v>19</v>
      </c>
      <c r="P10" s="97">
        <v>16</v>
      </c>
      <c r="Q10" s="97">
        <v>16</v>
      </c>
      <c r="R10" s="97">
        <v>8.39</v>
      </c>
    </row>
    <row r="11" spans="1:18" ht="25.5" customHeight="1" x14ac:dyDescent="0.25">
      <c r="A11" s="93">
        <v>2</v>
      </c>
      <c r="B11" s="94" t="s">
        <v>447</v>
      </c>
      <c r="C11" s="95" t="s">
        <v>69</v>
      </c>
      <c r="D11" s="96" t="s">
        <v>118</v>
      </c>
      <c r="E11" s="97" t="s">
        <v>448</v>
      </c>
      <c r="F11" s="98">
        <v>3.69</v>
      </c>
      <c r="G11" s="97">
        <v>90</v>
      </c>
      <c r="H11" s="98" t="s">
        <v>217</v>
      </c>
      <c r="I11" s="99" t="s">
        <v>188</v>
      </c>
      <c r="J11" s="99">
        <v>1150000</v>
      </c>
      <c r="K11" s="99"/>
      <c r="L11" s="93" t="s">
        <v>137</v>
      </c>
      <c r="M11" s="93"/>
      <c r="N11" s="97"/>
      <c r="O11" s="97">
        <v>16</v>
      </c>
      <c r="P11" s="97">
        <v>13</v>
      </c>
      <c r="Q11" s="97">
        <v>13</v>
      </c>
      <c r="R11" s="97">
        <v>8.36</v>
      </c>
    </row>
    <row r="12" spans="1:18" ht="25.5" customHeight="1" x14ac:dyDescent="0.25">
      <c r="A12" s="93">
        <v>3</v>
      </c>
      <c r="B12" s="94" t="s">
        <v>801</v>
      </c>
      <c r="C12" s="95" t="s">
        <v>802</v>
      </c>
      <c r="D12" s="96" t="s">
        <v>19</v>
      </c>
      <c r="E12" s="97" t="s">
        <v>96</v>
      </c>
      <c r="F12" s="98">
        <v>3.63</v>
      </c>
      <c r="G12" s="97">
        <v>90</v>
      </c>
      <c r="H12" s="98" t="s">
        <v>217</v>
      </c>
      <c r="I12" s="99" t="s">
        <v>188</v>
      </c>
      <c r="J12" s="99">
        <v>1150000</v>
      </c>
      <c r="K12" s="99"/>
      <c r="L12" s="93" t="s">
        <v>137</v>
      </c>
      <c r="M12" s="93"/>
      <c r="N12" s="97"/>
      <c r="O12" s="97">
        <v>19</v>
      </c>
      <c r="P12" s="97">
        <v>16</v>
      </c>
      <c r="Q12" s="97">
        <v>16</v>
      </c>
      <c r="R12" s="97">
        <v>8.5299999999999994</v>
      </c>
    </row>
    <row r="13" spans="1:18" ht="25.5" customHeight="1" x14ac:dyDescent="0.25">
      <c r="A13" s="93">
        <v>4</v>
      </c>
      <c r="B13" s="94" t="s">
        <v>803</v>
      </c>
      <c r="C13" s="95" t="s">
        <v>804</v>
      </c>
      <c r="D13" s="96" t="s">
        <v>60</v>
      </c>
      <c r="E13" s="97" t="s">
        <v>805</v>
      </c>
      <c r="F13" s="98">
        <v>3.63</v>
      </c>
      <c r="G13" s="97">
        <v>90</v>
      </c>
      <c r="H13" s="98" t="s">
        <v>217</v>
      </c>
      <c r="I13" s="99" t="s">
        <v>188</v>
      </c>
      <c r="J13" s="99">
        <v>1150000</v>
      </c>
      <c r="K13" s="99"/>
      <c r="L13" s="93" t="s">
        <v>137</v>
      </c>
      <c r="M13" s="93"/>
      <c r="N13" s="97"/>
      <c r="O13" s="97">
        <v>19</v>
      </c>
      <c r="P13" s="97">
        <v>16</v>
      </c>
      <c r="Q13" s="97">
        <v>16</v>
      </c>
      <c r="R13" s="97">
        <v>8.48</v>
      </c>
    </row>
    <row r="14" spans="1:18" ht="25.5" customHeight="1" x14ac:dyDescent="0.25">
      <c r="A14" s="93">
        <v>5</v>
      </c>
      <c r="B14" s="94" t="s">
        <v>806</v>
      </c>
      <c r="C14" s="95" t="s">
        <v>807</v>
      </c>
      <c r="D14" s="96" t="s">
        <v>59</v>
      </c>
      <c r="E14" s="97" t="s">
        <v>808</v>
      </c>
      <c r="F14" s="98">
        <v>3.56</v>
      </c>
      <c r="G14" s="97">
        <v>88</v>
      </c>
      <c r="H14" s="98" t="s">
        <v>233</v>
      </c>
      <c r="I14" s="99" t="s">
        <v>190</v>
      </c>
      <c r="J14" s="99">
        <v>1050000</v>
      </c>
      <c r="K14" s="99"/>
      <c r="L14" s="93" t="s">
        <v>137</v>
      </c>
      <c r="M14" s="93"/>
      <c r="N14" s="97"/>
      <c r="O14" s="97">
        <v>16</v>
      </c>
      <c r="P14" s="97">
        <v>13</v>
      </c>
      <c r="Q14" s="97">
        <v>13</v>
      </c>
      <c r="R14" s="97">
        <v>8.0299999999999994</v>
      </c>
    </row>
    <row r="15" spans="1:18" ht="25.5" customHeight="1" x14ac:dyDescent="0.25">
      <c r="A15" s="93">
        <v>6</v>
      </c>
      <c r="B15" s="94" t="s">
        <v>809</v>
      </c>
      <c r="C15" s="95" t="s">
        <v>31</v>
      </c>
      <c r="D15" s="96" t="s">
        <v>810</v>
      </c>
      <c r="E15" s="97" t="s">
        <v>811</v>
      </c>
      <c r="F15" s="98">
        <v>3.5</v>
      </c>
      <c r="G15" s="97">
        <v>94</v>
      </c>
      <c r="H15" s="98" t="s">
        <v>217</v>
      </c>
      <c r="I15" s="99" t="s">
        <v>190</v>
      </c>
      <c r="J15" s="99">
        <v>1050000</v>
      </c>
      <c r="K15" s="99"/>
      <c r="L15" s="93" t="s">
        <v>137</v>
      </c>
      <c r="M15" s="93"/>
      <c r="N15" s="97"/>
      <c r="O15" s="97">
        <v>19</v>
      </c>
      <c r="P15" s="97">
        <v>16</v>
      </c>
      <c r="Q15" s="97">
        <v>16</v>
      </c>
      <c r="R15" s="97">
        <v>8.24</v>
      </c>
    </row>
    <row r="16" spans="1:18" ht="25.5" customHeight="1" x14ac:dyDescent="0.25">
      <c r="A16" s="271" t="s">
        <v>206</v>
      </c>
      <c r="B16" s="272"/>
      <c r="C16" s="272"/>
      <c r="D16" s="272"/>
      <c r="E16" s="272"/>
      <c r="F16" s="272"/>
      <c r="G16" s="272"/>
      <c r="H16" s="272"/>
      <c r="I16" s="273"/>
      <c r="J16" s="126">
        <f>SUM(J10:J15)</f>
        <v>6700000</v>
      </c>
      <c r="K16" s="234"/>
      <c r="L16" s="233"/>
      <c r="M16" s="93"/>
      <c r="N16" s="97"/>
      <c r="O16" s="97"/>
      <c r="P16" s="97"/>
      <c r="Q16" s="97"/>
      <c r="R16" s="97"/>
    </row>
    <row r="17" spans="1:18" ht="26.25" customHeight="1" x14ac:dyDescent="0.25">
      <c r="A17" s="262" t="s">
        <v>1011</v>
      </c>
      <c r="B17" s="262"/>
      <c r="C17" s="262"/>
      <c r="D17" s="262"/>
      <c r="E17" s="262"/>
      <c r="F17" s="262"/>
      <c r="G17" s="262"/>
      <c r="H17" s="262"/>
      <c r="I17" s="262"/>
      <c r="J17" s="262"/>
      <c r="K17" s="262"/>
      <c r="L17" s="7"/>
      <c r="M17" s="7"/>
      <c r="N17" s="7"/>
      <c r="O17" s="7"/>
      <c r="P17" s="7"/>
      <c r="Q17" s="2"/>
      <c r="R17" s="2"/>
    </row>
    <row r="18" spans="1:18" ht="18.75" customHeight="1" x14ac:dyDescent="0.25">
      <c r="A18" s="33"/>
      <c r="B18" s="33"/>
      <c r="C18" s="33"/>
      <c r="D18" s="33"/>
      <c r="E18" s="7"/>
      <c r="F18" s="8"/>
      <c r="G18" s="8"/>
      <c r="H18" s="36"/>
      <c r="I18" s="36"/>
      <c r="J18" s="37"/>
      <c r="K18" s="37"/>
      <c r="L18" s="7"/>
      <c r="M18" s="7"/>
      <c r="N18" s="7"/>
      <c r="O18" s="7"/>
      <c r="P18" s="7"/>
      <c r="Q18" s="2"/>
      <c r="R18" s="2"/>
    </row>
    <row r="19" spans="1:18" s="12" customFormat="1" x14ac:dyDescent="0.25">
      <c r="A19" s="261" t="s">
        <v>207</v>
      </c>
      <c r="B19" s="261"/>
      <c r="C19" s="261"/>
      <c r="D19" s="261" t="s">
        <v>399</v>
      </c>
      <c r="E19" s="261"/>
      <c r="F19" s="261"/>
      <c r="G19" s="261"/>
      <c r="H19" s="261"/>
      <c r="I19" s="261" t="s">
        <v>208</v>
      </c>
      <c r="J19" s="261"/>
      <c r="K19" s="261"/>
    </row>
    <row r="20" spans="1:18" s="12" customFormat="1" ht="18.75" x14ac:dyDescent="0.3">
      <c r="A20" s="31"/>
      <c r="B20" s="51"/>
      <c r="C20" s="31"/>
      <c r="D20" s="261" t="s">
        <v>400</v>
      </c>
      <c r="E20" s="261"/>
      <c r="F20" s="261"/>
      <c r="G20" s="261"/>
      <c r="H20" s="261"/>
      <c r="I20" s="260" t="s">
        <v>209</v>
      </c>
      <c r="J20" s="260"/>
      <c r="K20" s="260"/>
    </row>
    <row r="21" spans="1:18" s="12" customFormat="1" ht="63" customHeight="1" x14ac:dyDescent="0.25">
      <c r="B21" s="51"/>
      <c r="D21" s="12" t="s">
        <v>210</v>
      </c>
      <c r="M21" s="12">
        <v>1</v>
      </c>
    </row>
    <row r="22" spans="1:18" s="12" customFormat="1" x14ac:dyDescent="0.25">
      <c r="B22" s="51"/>
    </row>
    <row r="23" spans="1:18" s="12" customFormat="1" ht="17.25" customHeight="1" x14ac:dyDescent="0.25">
      <c r="A23" s="260" t="s">
        <v>211</v>
      </c>
      <c r="B23" s="260"/>
      <c r="C23" s="260"/>
      <c r="D23" s="260" t="s">
        <v>212</v>
      </c>
      <c r="E23" s="260"/>
      <c r="F23" s="260"/>
      <c r="G23" s="260"/>
      <c r="H23" s="260"/>
      <c r="I23" s="260" t="s">
        <v>213</v>
      </c>
      <c r="J23" s="260"/>
      <c r="K23" s="260"/>
    </row>
    <row r="28" spans="1:18" customFormat="1" ht="17.25" customHeight="1" x14ac:dyDescent="0.3">
      <c r="A28" s="263" t="s">
        <v>191</v>
      </c>
      <c r="B28" s="263"/>
      <c r="C28" s="263"/>
      <c r="D28" s="263"/>
      <c r="E28" s="45"/>
      <c r="F28" s="14"/>
      <c r="G28" s="14"/>
      <c r="J28" s="15"/>
    </row>
    <row r="29" spans="1:18" customFormat="1" ht="17.25" customHeight="1" x14ac:dyDescent="0.3">
      <c r="A29" s="260" t="s">
        <v>192</v>
      </c>
      <c r="B29" s="260"/>
      <c r="C29" s="260"/>
      <c r="D29" s="260"/>
      <c r="E29" s="46"/>
      <c r="F29" s="14"/>
      <c r="G29" s="14"/>
      <c r="J29" s="15"/>
    </row>
    <row r="30" spans="1:18" customFormat="1" ht="15.75" customHeight="1" x14ac:dyDescent="0.3">
      <c r="A30" s="46"/>
      <c r="B30" s="46"/>
      <c r="C30" s="46"/>
      <c r="D30" s="46"/>
      <c r="E30" s="46"/>
      <c r="F30" s="14"/>
      <c r="G30" s="14"/>
      <c r="J30" s="15"/>
    </row>
    <row r="31" spans="1:18" customFormat="1" ht="20.25" customHeight="1" x14ac:dyDescent="0.25">
      <c r="A31" s="260" t="s">
        <v>193</v>
      </c>
      <c r="B31" s="260"/>
      <c r="C31" s="260"/>
      <c r="D31" s="260"/>
      <c r="E31" s="260"/>
      <c r="F31" s="260"/>
      <c r="G31" s="260"/>
      <c r="H31" s="260"/>
      <c r="I31" s="260"/>
      <c r="J31" s="260"/>
      <c r="K31" s="260"/>
    </row>
    <row r="32" spans="1:18" customFormat="1" ht="20.25" customHeight="1" x14ac:dyDescent="0.25">
      <c r="A32" s="260" t="s">
        <v>860</v>
      </c>
      <c r="B32" s="260"/>
      <c r="C32" s="260"/>
      <c r="D32" s="260"/>
      <c r="E32" s="260"/>
      <c r="F32" s="260"/>
      <c r="G32" s="260"/>
      <c r="H32" s="260"/>
      <c r="I32" s="260"/>
      <c r="J32" s="260"/>
      <c r="K32" s="260"/>
    </row>
    <row r="33" spans="1:18" s="35" customFormat="1" ht="23.25" customHeight="1" x14ac:dyDescent="0.25">
      <c r="A33" s="264" t="s">
        <v>1057</v>
      </c>
      <c r="B33" s="264"/>
      <c r="C33" s="264"/>
      <c r="D33" s="264"/>
      <c r="E33" s="264"/>
      <c r="F33" s="264"/>
      <c r="G33" s="264"/>
      <c r="H33" s="264"/>
      <c r="I33" s="264"/>
      <c r="J33" s="264"/>
      <c r="K33" s="264"/>
    </row>
    <row r="34" spans="1:18" customFormat="1" ht="10.5" customHeight="1" x14ac:dyDescent="0.25">
      <c r="A34" s="17"/>
      <c r="B34" s="18"/>
      <c r="C34" s="19"/>
      <c r="D34" s="20"/>
      <c r="E34" s="17"/>
      <c r="F34" s="21"/>
      <c r="G34" s="21"/>
      <c r="H34" s="17"/>
      <c r="I34" s="19"/>
      <c r="J34" s="22"/>
    </row>
    <row r="35" spans="1:18" s="25" customFormat="1" ht="18" customHeight="1" x14ac:dyDescent="0.2">
      <c r="A35" s="265" t="s">
        <v>185</v>
      </c>
      <c r="B35" s="265" t="s">
        <v>194</v>
      </c>
      <c r="C35" s="267" t="s">
        <v>195</v>
      </c>
      <c r="D35" s="268"/>
      <c r="E35" s="265" t="s">
        <v>196</v>
      </c>
      <c r="F35" s="23" t="s">
        <v>197</v>
      </c>
      <c r="G35" s="23" t="s">
        <v>410</v>
      </c>
      <c r="H35" s="23" t="s">
        <v>198</v>
      </c>
      <c r="I35" s="23" t="s">
        <v>199</v>
      </c>
      <c r="J35" s="24" t="s">
        <v>200</v>
      </c>
      <c r="K35" s="265" t="s">
        <v>201</v>
      </c>
    </row>
    <row r="36" spans="1:18" s="25" customFormat="1" ht="18" customHeight="1" x14ac:dyDescent="0.2">
      <c r="A36" s="266"/>
      <c r="B36" s="266"/>
      <c r="C36" s="269"/>
      <c r="D36" s="270"/>
      <c r="E36" s="266"/>
      <c r="F36" s="26" t="s">
        <v>202</v>
      </c>
      <c r="G36" s="26" t="s">
        <v>397</v>
      </c>
      <c r="H36" s="26" t="s">
        <v>203</v>
      </c>
      <c r="I36" s="26" t="s">
        <v>204</v>
      </c>
      <c r="J36" s="27" t="s">
        <v>205</v>
      </c>
      <c r="K36" s="266"/>
    </row>
    <row r="37" spans="1:18" ht="27.75" customHeight="1" x14ac:dyDescent="0.25">
      <c r="A37" s="93">
        <v>1</v>
      </c>
      <c r="B37" s="94" t="s">
        <v>812</v>
      </c>
      <c r="C37" s="95" t="s">
        <v>69</v>
      </c>
      <c r="D37" s="96" t="s">
        <v>3</v>
      </c>
      <c r="E37" s="97" t="s">
        <v>813</v>
      </c>
      <c r="F37" s="98">
        <v>3.77</v>
      </c>
      <c r="G37" s="97">
        <v>84</v>
      </c>
      <c r="H37" s="98" t="s">
        <v>233</v>
      </c>
      <c r="I37" s="99" t="s">
        <v>190</v>
      </c>
      <c r="J37" s="99">
        <v>1050000</v>
      </c>
      <c r="K37" s="99"/>
      <c r="L37" s="93" t="s">
        <v>449</v>
      </c>
      <c r="M37" s="93"/>
      <c r="N37" s="97"/>
      <c r="O37" s="97">
        <v>16</v>
      </c>
      <c r="P37" s="97">
        <v>13</v>
      </c>
      <c r="Q37" s="97">
        <v>13</v>
      </c>
      <c r="R37" s="97">
        <v>8.2799999999999994</v>
      </c>
    </row>
    <row r="38" spans="1:18" ht="27.75" customHeight="1" x14ac:dyDescent="0.25">
      <c r="A38" s="93">
        <v>2</v>
      </c>
      <c r="B38" s="94" t="s">
        <v>814</v>
      </c>
      <c r="C38" s="95" t="s">
        <v>815</v>
      </c>
      <c r="D38" s="96" t="s">
        <v>37</v>
      </c>
      <c r="E38" s="97" t="s">
        <v>816</v>
      </c>
      <c r="F38" s="98">
        <v>3.54</v>
      </c>
      <c r="G38" s="97">
        <v>85</v>
      </c>
      <c r="H38" s="98" t="s">
        <v>233</v>
      </c>
      <c r="I38" s="99" t="s">
        <v>190</v>
      </c>
      <c r="J38" s="99">
        <v>1050000</v>
      </c>
      <c r="K38" s="99"/>
      <c r="L38" s="93" t="s">
        <v>449</v>
      </c>
      <c r="M38" s="93"/>
      <c r="N38" s="97"/>
      <c r="O38" s="97">
        <v>16</v>
      </c>
      <c r="P38" s="97">
        <v>13</v>
      </c>
      <c r="Q38" s="97">
        <v>13</v>
      </c>
      <c r="R38" s="97">
        <v>8.32</v>
      </c>
    </row>
    <row r="39" spans="1:18" ht="27.75" customHeight="1" x14ac:dyDescent="0.25">
      <c r="A39" s="93">
        <v>3</v>
      </c>
      <c r="B39" s="94" t="s">
        <v>450</v>
      </c>
      <c r="C39" s="95" t="s">
        <v>25</v>
      </c>
      <c r="D39" s="96" t="s">
        <v>14</v>
      </c>
      <c r="E39" s="97" t="s">
        <v>451</v>
      </c>
      <c r="F39" s="98">
        <v>3.54</v>
      </c>
      <c r="G39" s="97">
        <v>85</v>
      </c>
      <c r="H39" s="98" t="s">
        <v>233</v>
      </c>
      <c r="I39" s="99" t="s">
        <v>190</v>
      </c>
      <c r="J39" s="99">
        <v>1050000</v>
      </c>
      <c r="K39" s="99"/>
      <c r="L39" s="93" t="s">
        <v>449</v>
      </c>
      <c r="M39" s="93"/>
      <c r="N39" s="97"/>
      <c r="O39" s="97">
        <v>16</v>
      </c>
      <c r="P39" s="97">
        <v>13</v>
      </c>
      <c r="Q39" s="97">
        <v>13</v>
      </c>
      <c r="R39" s="97">
        <v>8.5299999999999994</v>
      </c>
    </row>
    <row r="40" spans="1:18" ht="24" customHeight="1" x14ac:dyDescent="0.25">
      <c r="A40" s="271" t="s">
        <v>206</v>
      </c>
      <c r="B40" s="272"/>
      <c r="C40" s="272"/>
      <c r="D40" s="272"/>
      <c r="E40" s="272"/>
      <c r="F40" s="272"/>
      <c r="G40" s="272"/>
      <c r="H40" s="272"/>
      <c r="I40" s="273"/>
      <c r="J40" s="126">
        <f>SUM(J37:J39)</f>
        <v>3150000</v>
      </c>
      <c r="K40" s="275"/>
      <c r="L40" s="276"/>
      <c r="M40" s="93"/>
      <c r="N40" s="97"/>
      <c r="O40" s="97"/>
      <c r="P40" s="97"/>
      <c r="Q40" s="97"/>
      <c r="R40" s="97"/>
    </row>
    <row r="41" spans="1:18" ht="26.25" customHeight="1" x14ac:dyDescent="0.25">
      <c r="A41" s="262" t="s">
        <v>1012</v>
      </c>
      <c r="B41" s="262"/>
      <c r="C41" s="262"/>
      <c r="D41" s="262"/>
      <c r="E41" s="262"/>
      <c r="F41" s="262"/>
      <c r="G41" s="262"/>
      <c r="H41" s="262"/>
      <c r="I41" s="262"/>
      <c r="J41" s="262"/>
      <c r="K41" s="262"/>
      <c r="L41" s="7"/>
      <c r="M41" s="7"/>
      <c r="N41" s="7"/>
      <c r="O41" s="7"/>
      <c r="P41" s="7"/>
      <c r="Q41" s="2"/>
      <c r="R41" s="2"/>
    </row>
    <row r="42" spans="1:18" ht="18.75" customHeight="1" x14ac:dyDescent="0.25">
      <c r="A42" s="47"/>
      <c r="B42" s="47"/>
      <c r="C42" s="47"/>
      <c r="D42" s="47"/>
      <c r="E42" s="7"/>
      <c r="F42" s="8"/>
      <c r="G42" s="8"/>
      <c r="H42" s="36"/>
      <c r="I42" s="36"/>
      <c r="J42" s="37"/>
      <c r="K42" s="37"/>
      <c r="L42" s="7"/>
      <c r="M42" s="7"/>
      <c r="N42" s="7"/>
      <c r="O42" s="7"/>
      <c r="P42" s="7"/>
      <c r="Q42" s="2"/>
      <c r="R42" s="2"/>
    </row>
    <row r="43" spans="1:18" s="12" customFormat="1" x14ac:dyDescent="0.25">
      <c r="A43" s="261" t="s">
        <v>207</v>
      </c>
      <c r="B43" s="261"/>
      <c r="C43" s="261"/>
      <c r="D43" s="261" t="s">
        <v>399</v>
      </c>
      <c r="E43" s="261"/>
      <c r="F43" s="261"/>
      <c r="G43" s="261"/>
      <c r="H43" s="261"/>
      <c r="I43" s="261" t="s">
        <v>208</v>
      </c>
      <c r="J43" s="261"/>
      <c r="K43" s="261"/>
    </row>
    <row r="44" spans="1:18" s="12" customFormat="1" ht="18.75" x14ac:dyDescent="0.3">
      <c r="A44" s="31"/>
      <c r="B44" s="51"/>
      <c r="C44" s="31"/>
      <c r="D44" s="261" t="s">
        <v>400</v>
      </c>
      <c r="E44" s="261"/>
      <c r="F44" s="261"/>
      <c r="G44" s="261"/>
      <c r="H44" s="261"/>
      <c r="I44" s="260" t="s">
        <v>209</v>
      </c>
      <c r="J44" s="260"/>
      <c r="K44" s="260"/>
    </row>
    <row r="45" spans="1:18" s="12" customFormat="1" ht="67.5" customHeight="1" x14ac:dyDescent="0.25">
      <c r="B45" s="51"/>
      <c r="D45" s="12" t="s">
        <v>210</v>
      </c>
      <c r="M45" s="12">
        <v>1</v>
      </c>
    </row>
    <row r="46" spans="1:18" s="12" customFormat="1" x14ac:dyDescent="0.25">
      <c r="B46" s="51"/>
    </row>
    <row r="47" spans="1:18" s="12" customFormat="1" ht="17.25" customHeight="1" x14ac:dyDescent="0.25">
      <c r="A47" s="260" t="s">
        <v>211</v>
      </c>
      <c r="B47" s="260"/>
      <c r="C47" s="260"/>
      <c r="D47" s="260" t="s">
        <v>212</v>
      </c>
      <c r="E47" s="260"/>
      <c r="F47" s="260"/>
      <c r="G47" s="260"/>
      <c r="H47" s="260"/>
      <c r="I47" s="260" t="s">
        <v>213</v>
      </c>
      <c r="J47" s="260"/>
      <c r="K47" s="260"/>
    </row>
    <row r="55" spans="1:18" customFormat="1" ht="17.25" customHeight="1" x14ac:dyDescent="0.3">
      <c r="A55" s="263" t="s">
        <v>191</v>
      </c>
      <c r="B55" s="263"/>
      <c r="C55" s="263"/>
      <c r="D55" s="263"/>
      <c r="E55" s="45"/>
      <c r="F55" s="14"/>
      <c r="G55" s="14"/>
      <c r="J55" s="15"/>
    </row>
    <row r="56" spans="1:18" customFormat="1" ht="17.25" customHeight="1" x14ac:dyDescent="0.3">
      <c r="A56" s="260" t="s">
        <v>192</v>
      </c>
      <c r="B56" s="260"/>
      <c r="C56" s="260"/>
      <c r="D56" s="260"/>
      <c r="E56" s="46"/>
      <c r="F56" s="14"/>
      <c r="G56" s="14"/>
      <c r="J56" s="15"/>
    </row>
    <row r="57" spans="1:18" customFormat="1" ht="14.25" customHeight="1" x14ac:dyDescent="0.3">
      <c r="A57" s="46"/>
      <c r="B57" s="46"/>
      <c r="C57" s="46"/>
      <c r="D57" s="46"/>
      <c r="E57" s="46"/>
      <c r="F57" s="14"/>
      <c r="G57" s="14"/>
      <c r="J57" s="15"/>
    </row>
    <row r="58" spans="1:18" customFormat="1" ht="18.75" customHeight="1" x14ac:dyDescent="0.25">
      <c r="A58" s="260" t="s">
        <v>193</v>
      </c>
      <c r="B58" s="260"/>
      <c r="C58" s="260"/>
      <c r="D58" s="260"/>
      <c r="E58" s="260"/>
      <c r="F58" s="260"/>
      <c r="G58" s="260"/>
      <c r="H58" s="260"/>
      <c r="I58" s="260"/>
      <c r="J58" s="260"/>
      <c r="K58" s="260"/>
    </row>
    <row r="59" spans="1:18" customFormat="1" ht="18.75" customHeight="1" x14ac:dyDescent="0.25">
      <c r="A59" s="260" t="s">
        <v>861</v>
      </c>
      <c r="B59" s="260"/>
      <c r="C59" s="260"/>
      <c r="D59" s="260"/>
      <c r="E59" s="260"/>
      <c r="F59" s="260"/>
      <c r="G59" s="260"/>
      <c r="H59" s="260"/>
      <c r="I59" s="260"/>
      <c r="J59" s="260"/>
      <c r="K59" s="260"/>
    </row>
    <row r="60" spans="1:18" s="35" customFormat="1" ht="18.75" customHeight="1" x14ac:dyDescent="0.25">
      <c r="A60" s="264" t="s">
        <v>1057</v>
      </c>
      <c r="B60" s="264"/>
      <c r="C60" s="264"/>
      <c r="D60" s="264"/>
      <c r="E60" s="264"/>
      <c r="F60" s="264"/>
      <c r="G60" s="264"/>
      <c r="H60" s="264"/>
      <c r="I60" s="264"/>
      <c r="J60" s="264"/>
      <c r="K60" s="264"/>
    </row>
    <row r="61" spans="1:18" customFormat="1" ht="10.5" customHeight="1" x14ac:dyDescent="0.25">
      <c r="A61" s="17"/>
      <c r="B61" s="18"/>
      <c r="C61" s="19"/>
      <c r="D61" s="20"/>
      <c r="E61" s="17"/>
      <c r="F61" s="21"/>
      <c r="G61" s="21"/>
      <c r="H61" s="17"/>
      <c r="I61" s="19"/>
      <c r="J61" s="22"/>
    </row>
    <row r="62" spans="1:18" s="25" customFormat="1" ht="18" customHeight="1" x14ac:dyDescent="0.2">
      <c r="A62" s="265" t="s">
        <v>185</v>
      </c>
      <c r="B62" s="265" t="s">
        <v>194</v>
      </c>
      <c r="C62" s="267" t="s">
        <v>195</v>
      </c>
      <c r="D62" s="268"/>
      <c r="E62" s="265" t="s">
        <v>196</v>
      </c>
      <c r="F62" s="23" t="s">
        <v>197</v>
      </c>
      <c r="G62" s="23" t="s">
        <v>410</v>
      </c>
      <c r="H62" s="23" t="s">
        <v>198</v>
      </c>
      <c r="I62" s="23" t="s">
        <v>199</v>
      </c>
      <c r="J62" s="24" t="s">
        <v>200</v>
      </c>
      <c r="K62" s="265" t="s">
        <v>201</v>
      </c>
    </row>
    <row r="63" spans="1:18" s="25" customFormat="1" ht="18" customHeight="1" x14ac:dyDescent="0.2">
      <c r="A63" s="266"/>
      <c r="B63" s="266"/>
      <c r="C63" s="269"/>
      <c r="D63" s="270"/>
      <c r="E63" s="266"/>
      <c r="F63" s="26" t="s">
        <v>202</v>
      </c>
      <c r="G63" s="26" t="s">
        <v>397</v>
      </c>
      <c r="H63" s="26" t="s">
        <v>203</v>
      </c>
      <c r="I63" s="26" t="s">
        <v>204</v>
      </c>
      <c r="J63" s="27" t="s">
        <v>205</v>
      </c>
      <c r="K63" s="266"/>
    </row>
    <row r="64" spans="1:18" ht="23.25" customHeight="1" x14ac:dyDescent="0.25">
      <c r="A64" s="93">
        <v>1</v>
      </c>
      <c r="B64" s="94" t="s">
        <v>817</v>
      </c>
      <c r="C64" s="95" t="s">
        <v>69</v>
      </c>
      <c r="D64" s="96" t="s">
        <v>0</v>
      </c>
      <c r="E64" s="97" t="s">
        <v>818</v>
      </c>
      <c r="F64" s="98">
        <v>3.63</v>
      </c>
      <c r="G64" s="97">
        <v>90</v>
      </c>
      <c r="H64" s="98" t="s">
        <v>217</v>
      </c>
      <c r="I64" s="99" t="s">
        <v>188</v>
      </c>
      <c r="J64" s="99">
        <v>1150000</v>
      </c>
      <c r="K64" s="99"/>
      <c r="L64" s="93" t="s">
        <v>452</v>
      </c>
      <c r="M64" s="93"/>
      <c r="N64" s="97"/>
      <c r="O64" s="97">
        <v>19</v>
      </c>
      <c r="P64" s="97">
        <v>16</v>
      </c>
      <c r="Q64" s="97">
        <v>16</v>
      </c>
      <c r="R64" s="97">
        <v>8.6300000000000008</v>
      </c>
    </row>
    <row r="65" spans="1:18" ht="23.25" customHeight="1" x14ac:dyDescent="0.25">
      <c r="A65" s="93">
        <v>2</v>
      </c>
      <c r="B65" s="94" t="s">
        <v>819</v>
      </c>
      <c r="C65" s="95" t="s">
        <v>820</v>
      </c>
      <c r="D65" s="96" t="s">
        <v>3</v>
      </c>
      <c r="E65" s="97" t="s">
        <v>821</v>
      </c>
      <c r="F65" s="98">
        <v>3.5</v>
      </c>
      <c r="G65" s="97">
        <v>91</v>
      </c>
      <c r="H65" s="98" t="s">
        <v>217</v>
      </c>
      <c r="I65" s="99" t="s">
        <v>190</v>
      </c>
      <c r="J65" s="99">
        <v>1050000</v>
      </c>
      <c r="K65" s="99"/>
      <c r="L65" s="93" t="s">
        <v>452</v>
      </c>
      <c r="M65" s="93"/>
      <c r="N65" s="97"/>
      <c r="O65" s="97">
        <v>19</v>
      </c>
      <c r="P65" s="97">
        <v>16</v>
      </c>
      <c r="Q65" s="97">
        <v>16</v>
      </c>
      <c r="R65" s="97">
        <v>8.14</v>
      </c>
    </row>
    <row r="66" spans="1:18" ht="23.25" customHeight="1" x14ac:dyDescent="0.25">
      <c r="A66" s="93">
        <v>3</v>
      </c>
      <c r="B66" s="94" t="s">
        <v>822</v>
      </c>
      <c r="C66" s="95" t="s">
        <v>823</v>
      </c>
      <c r="D66" s="96" t="s">
        <v>824</v>
      </c>
      <c r="E66" s="97" t="s">
        <v>825</v>
      </c>
      <c r="F66" s="98">
        <v>3.5</v>
      </c>
      <c r="G66" s="97">
        <v>88</v>
      </c>
      <c r="H66" s="98" t="s">
        <v>233</v>
      </c>
      <c r="I66" s="99" t="s">
        <v>190</v>
      </c>
      <c r="J66" s="99">
        <v>1050000</v>
      </c>
      <c r="K66" s="99"/>
      <c r="L66" s="93" t="s">
        <v>452</v>
      </c>
      <c r="M66" s="93"/>
      <c r="N66" s="97"/>
      <c r="O66" s="97">
        <v>19</v>
      </c>
      <c r="P66" s="97">
        <v>16</v>
      </c>
      <c r="Q66" s="97">
        <v>16</v>
      </c>
      <c r="R66" s="97">
        <v>8.16</v>
      </c>
    </row>
    <row r="67" spans="1:18" ht="23.25" customHeight="1" x14ac:dyDescent="0.25">
      <c r="A67" s="271" t="s">
        <v>206</v>
      </c>
      <c r="B67" s="272"/>
      <c r="C67" s="272"/>
      <c r="D67" s="272"/>
      <c r="E67" s="272"/>
      <c r="F67" s="272"/>
      <c r="G67" s="272"/>
      <c r="H67" s="272"/>
      <c r="I67" s="273"/>
      <c r="J67" s="126">
        <f>SUM(J64:J66)</f>
        <v>3250000</v>
      </c>
      <c r="K67" s="275"/>
      <c r="L67" s="276"/>
      <c r="M67" s="93"/>
      <c r="N67" s="97"/>
      <c r="O67" s="97"/>
      <c r="P67" s="97"/>
      <c r="Q67" s="97"/>
      <c r="R67" s="97"/>
    </row>
    <row r="68" spans="1:18" ht="18.75" customHeight="1" x14ac:dyDescent="0.25">
      <c r="A68" s="262" t="s">
        <v>1008</v>
      </c>
      <c r="B68" s="262"/>
      <c r="C68" s="262"/>
      <c r="D68" s="262"/>
      <c r="E68" s="262"/>
      <c r="F68" s="262"/>
      <c r="G68" s="262"/>
      <c r="H68" s="262"/>
      <c r="I68" s="262"/>
      <c r="J68" s="262"/>
      <c r="K68" s="262"/>
      <c r="L68" s="7"/>
      <c r="M68" s="7"/>
      <c r="N68" s="7"/>
      <c r="O68" s="7"/>
      <c r="P68" s="7"/>
      <c r="Q68" s="2"/>
      <c r="R68" s="2"/>
    </row>
    <row r="69" spans="1:18" ht="18.75" customHeight="1" x14ac:dyDescent="0.25">
      <c r="A69" s="53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7"/>
      <c r="M69" s="7"/>
      <c r="N69" s="7"/>
      <c r="O69" s="7"/>
      <c r="P69" s="7"/>
      <c r="Q69" s="2"/>
      <c r="R69" s="2"/>
    </row>
    <row r="70" spans="1:18" s="12" customFormat="1" x14ac:dyDescent="0.25">
      <c r="A70" s="261" t="s">
        <v>207</v>
      </c>
      <c r="B70" s="261"/>
      <c r="C70" s="261"/>
      <c r="D70" s="261" t="s">
        <v>399</v>
      </c>
      <c r="E70" s="261"/>
      <c r="F70" s="261"/>
      <c r="G70" s="261"/>
      <c r="H70" s="261"/>
      <c r="I70" s="261" t="s">
        <v>208</v>
      </c>
      <c r="J70" s="261"/>
      <c r="K70" s="261"/>
    </row>
    <row r="71" spans="1:18" s="12" customFormat="1" ht="18.75" x14ac:dyDescent="0.3">
      <c r="A71" s="31"/>
      <c r="B71" s="51"/>
      <c r="C71" s="31"/>
      <c r="D71" s="261" t="s">
        <v>400</v>
      </c>
      <c r="E71" s="261"/>
      <c r="F71" s="261"/>
      <c r="G71" s="261"/>
      <c r="H71" s="261"/>
      <c r="I71" s="260" t="s">
        <v>209</v>
      </c>
      <c r="J71" s="260"/>
      <c r="K71" s="260"/>
    </row>
    <row r="72" spans="1:18" s="12" customFormat="1" ht="44.25" customHeight="1" x14ac:dyDescent="0.25">
      <c r="B72" s="51"/>
      <c r="D72" s="12" t="s">
        <v>210</v>
      </c>
      <c r="M72" s="12">
        <v>1</v>
      </c>
    </row>
    <row r="73" spans="1:18" s="12" customFormat="1" x14ac:dyDescent="0.25">
      <c r="B73" s="51"/>
    </row>
    <row r="74" spans="1:18" s="12" customFormat="1" ht="17.25" customHeight="1" x14ac:dyDescent="0.25">
      <c r="A74" s="260" t="s">
        <v>211</v>
      </c>
      <c r="B74" s="260"/>
      <c r="C74" s="260"/>
      <c r="D74" s="260" t="s">
        <v>212</v>
      </c>
      <c r="E74" s="260"/>
      <c r="F74" s="260"/>
      <c r="G74" s="260"/>
      <c r="H74" s="260"/>
      <c r="I74" s="260" t="s">
        <v>213</v>
      </c>
      <c r="J74" s="260"/>
      <c r="K74" s="260"/>
    </row>
    <row r="86" spans="1:18" customFormat="1" ht="17.25" customHeight="1" x14ac:dyDescent="0.3">
      <c r="A86" s="263" t="s">
        <v>191</v>
      </c>
      <c r="B86" s="263"/>
      <c r="C86" s="263"/>
      <c r="D86" s="263"/>
      <c r="E86" s="45"/>
      <c r="F86" s="14"/>
      <c r="G86" s="14"/>
      <c r="J86" s="15"/>
    </row>
    <row r="87" spans="1:18" customFormat="1" ht="17.25" customHeight="1" x14ac:dyDescent="0.3">
      <c r="A87" s="260" t="s">
        <v>192</v>
      </c>
      <c r="B87" s="260"/>
      <c r="C87" s="260"/>
      <c r="D87" s="260"/>
      <c r="E87" s="46"/>
      <c r="F87" s="14"/>
      <c r="G87" s="14"/>
      <c r="J87" s="15"/>
    </row>
    <row r="88" spans="1:18" customFormat="1" ht="21" customHeight="1" x14ac:dyDescent="0.3">
      <c r="A88" s="46"/>
      <c r="B88" s="46"/>
      <c r="C88" s="46"/>
      <c r="D88" s="46"/>
      <c r="E88" s="46"/>
      <c r="F88" s="14"/>
      <c r="G88" s="14"/>
      <c r="J88" s="15"/>
    </row>
    <row r="89" spans="1:18" customFormat="1" ht="18.75" customHeight="1" x14ac:dyDescent="0.25">
      <c r="A89" s="260" t="s">
        <v>193</v>
      </c>
      <c r="B89" s="260"/>
      <c r="C89" s="260"/>
      <c r="D89" s="260"/>
      <c r="E89" s="260"/>
      <c r="F89" s="260"/>
      <c r="G89" s="260"/>
      <c r="H89" s="260"/>
      <c r="I89" s="260"/>
      <c r="J89" s="260"/>
      <c r="K89" s="260"/>
    </row>
    <row r="90" spans="1:18" customFormat="1" ht="18.75" customHeight="1" x14ac:dyDescent="0.25">
      <c r="A90" s="260" t="s">
        <v>1013</v>
      </c>
      <c r="B90" s="260"/>
      <c r="C90" s="260"/>
      <c r="D90" s="260"/>
      <c r="E90" s="260"/>
      <c r="F90" s="260"/>
      <c r="G90" s="260"/>
      <c r="H90" s="260"/>
      <c r="I90" s="260"/>
      <c r="J90" s="260"/>
      <c r="K90" s="260"/>
    </row>
    <row r="91" spans="1:18" s="35" customFormat="1" ht="18.75" customHeight="1" x14ac:dyDescent="0.25">
      <c r="A91" s="264" t="s">
        <v>1057</v>
      </c>
      <c r="B91" s="264"/>
      <c r="C91" s="264"/>
      <c r="D91" s="264"/>
      <c r="E91" s="264"/>
      <c r="F91" s="264"/>
      <c r="G91" s="264"/>
      <c r="H91" s="264"/>
      <c r="I91" s="264"/>
      <c r="J91" s="264"/>
      <c r="K91" s="264"/>
    </row>
    <row r="92" spans="1:18" customFormat="1" ht="18" customHeight="1" x14ac:dyDescent="0.25">
      <c r="A92" s="17"/>
      <c r="B92" s="18"/>
      <c r="C92" s="19"/>
      <c r="D92" s="20"/>
      <c r="E92" s="17"/>
      <c r="F92" s="21"/>
      <c r="G92" s="21"/>
      <c r="H92" s="17"/>
      <c r="I92" s="19"/>
      <c r="J92" s="22"/>
    </row>
    <row r="93" spans="1:18" s="25" customFormat="1" ht="18" customHeight="1" x14ac:dyDescent="0.2">
      <c r="A93" s="265" t="s">
        <v>185</v>
      </c>
      <c r="B93" s="265" t="s">
        <v>194</v>
      </c>
      <c r="C93" s="267" t="s">
        <v>195</v>
      </c>
      <c r="D93" s="268"/>
      <c r="E93" s="265" t="s">
        <v>196</v>
      </c>
      <c r="F93" s="23" t="s">
        <v>197</v>
      </c>
      <c r="G93" s="23" t="s">
        <v>410</v>
      </c>
      <c r="H93" s="23" t="s">
        <v>198</v>
      </c>
      <c r="I93" s="23" t="s">
        <v>199</v>
      </c>
      <c r="J93" s="24" t="s">
        <v>200</v>
      </c>
      <c r="K93" s="265" t="s">
        <v>201</v>
      </c>
    </row>
    <row r="94" spans="1:18" s="25" customFormat="1" ht="18" customHeight="1" x14ac:dyDescent="0.2">
      <c r="A94" s="266"/>
      <c r="B94" s="266"/>
      <c r="C94" s="269"/>
      <c r="D94" s="270"/>
      <c r="E94" s="266"/>
      <c r="F94" s="26" t="s">
        <v>202</v>
      </c>
      <c r="G94" s="26" t="s">
        <v>397</v>
      </c>
      <c r="H94" s="26" t="s">
        <v>203</v>
      </c>
      <c r="I94" s="26" t="s">
        <v>204</v>
      </c>
      <c r="J94" s="27" t="s">
        <v>205</v>
      </c>
      <c r="K94" s="266"/>
    </row>
    <row r="95" spans="1:18" ht="31.5" customHeight="1" x14ac:dyDescent="0.25">
      <c r="A95" s="93">
        <v>1</v>
      </c>
      <c r="B95" s="94" t="s">
        <v>826</v>
      </c>
      <c r="C95" s="95" t="s">
        <v>827</v>
      </c>
      <c r="D95" s="96" t="s">
        <v>3</v>
      </c>
      <c r="E95" s="97" t="s">
        <v>101</v>
      </c>
      <c r="F95" s="98">
        <v>3.77</v>
      </c>
      <c r="G95" s="97">
        <v>90</v>
      </c>
      <c r="H95" s="98" t="s">
        <v>217</v>
      </c>
      <c r="I95" s="99" t="s">
        <v>188</v>
      </c>
      <c r="J95" s="99">
        <v>1150000</v>
      </c>
      <c r="K95" s="99"/>
      <c r="L95" s="93" t="s">
        <v>455</v>
      </c>
      <c r="M95" s="93"/>
      <c r="N95" s="97"/>
      <c r="O95" s="97">
        <v>16</v>
      </c>
      <c r="P95" s="97">
        <v>13</v>
      </c>
      <c r="Q95" s="97">
        <v>13</v>
      </c>
      <c r="R95" s="97">
        <v>8.5500000000000007</v>
      </c>
    </row>
    <row r="96" spans="1:18" ht="31.5" customHeight="1" x14ac:dyDescent="0.25">
      <c r="A96" s="93">
        <v>2</v>
      </c>
      <c r="B96" s="94" t="s">
        <v>456</v>
      </c>
      <c r="C96" s="95" t="s">
        <v>457</v>
      </c>
      <c r="D96" s="96" t="s">
        <v>28</v>
      </c>
      <c r="E96" s="97" t="s">
        <v>458</v>
      </c>
      <c r="F96" s="98">
        <v>3.63</v>
      </c>
      <c r="G96" s="97">
        <v>90</v>
      </c>
      <c r="H96" s="98" t="s">
        <v>217</v>
      </c>
      <c r="I96" s="99" t="s">
        <v>188</v>
      </c>
      <c r="J96" s="99">
        <v>1150000</v>
      </c>
      <c r="K96" s="99"/>
      <c r="L96" s="93" t="s">
        <v>455</v>
      </c>
      <c r="M96" s="93"/>
      <c r="N96" s="97"/>
      <c r="O96" s="97">
        <v>19</v>
      </c>
      <c r="P96" s="97">
        <v>16</v>
      </c>
      <c r="Q96" s="97">
        <v>16</v>
      </c>
      <c r="R96" s="97">
        <v>8.58</v>
      </c>
    </row>
    <row r="97" spans="1:18" ht="31.5" customHeight="1" x14ac:dyDescent="0.25">
      <c r="A97" s="93">
        <v>3</v>
      </c>
      <c r="B97" s="94" t="s">
        <v>828</v>
      </c>
      <c r="C97" s="95" t="s">
        <v>829</v>
      </c>
      <c r="D97" s="96" t="s">
        <v>62</v>
      </c>
      <c r="E97" s="97" t="s">
        <v>830</v>
      </c>
      <c r="F97" s="98">
        <v>3.63</v>
      </c>
      <c r="G97" s="97">
        <v>94</v>
      </c>
      <c r="H97" s="98" t="s">
        <v>217</v>
      </c>
      <c r="I97" s="99" t="s">
        <v>188</v>
      </c>
      <c r="J97" s="99">
        <v>1150000</v>
      </c>
      <c r="K97" s="99"/>
      <c r="L97" s="93" t="s">
        <v>455</v>
      </c>
      <c r="M97" s="93"/>
      <c r="N97" s="97"/>
      <c r="O97" s="97">
        <v>19</v>
      </c>
      <c r="P97" s="97">
        <v>16</v>
      </c>
      <c r="Q97" s="97">
        <v>16</v>
      </c>
      <c r="R97" s="97">
        <v>8.5399999999999991</v>
      </c>
    </row>
    <row r="98" spans="1:18" ht="31.5" customHeight="1" x14ac:dyDescent="0.25">
      <c r="A98" s="93">
        <v>4</v>
      </c>
      <c r="B98" s="94" t="s">
        <v>831</v>
      </c>
      <c r="C98" s="95" t="s">
        <v>36</v>
      </c>
      <c r="D98" s="96" t="s">
        <v>51</v>
      </c>
      <c r="E98" s="97" t="s">
        <v>832</v>
      </c>
      <c r="F98" s="98">
        <v>3.5</v>
      </c>
      <c r="G98" s="97">
        <v>90</v>
      </c>
      <c r="H98" s="98" t="s">
        <v>217</v>
      </c>
      <c r="I98" s="99" t="s">
        <v>190</v>
      </c>
      <c r="J98" s="99">
        <v>1050000</v>
      </c>
      <c r="K98" s="99"/>
      <c r="L98" s="93" t="s">
        <v>455</v>
      </c>
      <c r="M98" s="93"/>
      <c r="N98" s="97"/>
      <c r="O98" s="97">
        <v>19</v>
      </c>
      <c r="P98" s="97">
        <v>16</v>
      </c>
      <c r="Q98" s="97">
        <v>16</v>
      </c>
      <c r="R98" s="97">
        <v>8.1300000000000008</v>
      </c>
    </row>
    <row r="99" spans="1:18" ht="31.5" customHeight="1" x14ac:dyDescent="0.25">
      <c r="A99" s="271" t="s">
        <v>206</v>
      </c>
      <c r="B99" s="272"/>
      <c r="C99" s="272"/>
      <c r="D99" s="272"/>
      <c r="E99" s="272"/>
      <c r="F99" s="272"/>
      <c r="G99" s="272"/>
      <c r="H99" s="272"/>
      <c r="I99" s="273"/>
      <c r="J99" s="126">
        <f>SUM(J95:J98)</f>
        <v>4500000</v>
      </c>
      <c r="K99" s="275"/>
      <c r="L99" s="276"/>
      <c r="M99" s="93"/>
      <c r="N99" s="97"/>
      <c r="O99" s="97"/>
      <c r="P99" s="97"/>
      <c r="Q99" s="97"/>
      <c r="R99" s="97"/>
    </row>
    <row r="100" spans="1:18" ht="21.75" customHeight="1" x14ac:dyDescent="0.25">
      <c r="A100" s="262" t="s">
        <v>1014</v>
      </c>
      <c r="B100" s="262"/>
      <c r="C100" s="262"/>
      <c r="D100" s="262"/>
      <c r="E100" s="262"/>
      <c r="F100" s="262"/>
      <c r="G100" s="262"/>
      <c r="H100" s="262"/>
      <c r="I100" s="262"/>
      <c r="J100" s="262"/>
      <c r="K100" s="262"/>
      <c r="L100" s="7"/>
      <c r="M100" s="7"/>
      <c r="N100" s="7"/>
      <c r="O100" s="7"/>
      <c r="P100" s="7"/>
      <c r="Q100" s="2"/>
      <c r="R100" s="2"/>
    </row>
    <row r="101" spans="1:18" ht="15.75" customHeight="1" x14ac:dyDescent="0.25">
      <c r="A101" s="53"/>
      <c r="B101" s="53"/>
      <c r="C101" s="53"/>
      <c r="D101" s="53"/>
      <c r="E101" s="53"/>
      <c r="F101" s="53"/>
      <c r="G101" s="53"/>
      <c r="H101" s="53"/>
      <c r="I101" s="53"/>
      <c r="J101" s="53"/>
      <c r="K101" s="53"/>
      <c r="L101" s="7"/>
      <c r="M101" s="7"/>
      <c r="N101" s="7"/>
      <c r="O101" s="7"/>
      <c r="P101" s="7"/>
      <c r="Q101" s="2"/>
      <c r="R101" s="2"/>
    </row>
    <row r="102" spans="1:18" s="12" customFormat="1" x14ac:dyDescent="0.25">
      <c r="A102" s="261" t="s">
        <v>207</v>
      </c>
      <c r="B102" s="261"/>
      <c r="C102" s="261"/>
      <c r="D102" s="261" t="s">
        <v>399</v>
      </c>
      <c r="E102" s="261"/>
      <c r="F102" s="261"/>
      <c r="G102" s="261"/>
      <c r="H102" s="261"/>
      <c r="I102" s="261" t="s">
        <v>208</v>
      </c>
      <c r="J102" s="261"/>
      <c r="K102" s="261"/>
    </row>
    <row r="103" spans="1:18" s="12" customFormat="1" ht="18.75" x14ac:dyDescent="0.3">
      <c r="A103" s="31"/>
      <c r="B103" s="51"/>
      <c r="C103" s="31"/>
      <c r="D103" s="261" t="s">
        <v>400</v>
      </c>
      <c r="E103" s="261"/>
      <c r="F103" s="261"/>
      <c r="G103" s="261"/>
      <c r="H103" s="261"/>
      <c r="I103" s="260" t="s">
        <v>209</v>
      </c>
      <c r="J103" s="260"/>
      <c r="K103" s="260"/>
    </row>
    <row r="104" spans="1:18" s="12" customFormat="1" ht="54" customHeight="1" x14ac:dyDescent="0.25">
      <c r="B104" s="51"/>
      <c r="D104" s="12" t="s">
        <v>210</v>
      </c>
      <c r="M104" s="12">
        <v>1</v>
      </c>
    </row>
    <row r="105" spans="1:18" s="12" customFormat="1" x14ac:dyDescent="0.25">
      <c r="B105" s="51"/>
    </row>
    <row r="106" spans="1:18" s="12" customFormat="1" ht="17.25" customHeight="1" x14ac:dyDescent="0.25">
      <c r="A106" s="260" t="s">
        <v>211</v>
      </c>
      <c r="B106" s="260"/>
      <c r="C106" s="260"/>
      <c r="D106" s="260" t="s">
        <v>212</v>
      </c>
      <c r="E106" s="260"/>
      <c r="F106" s="260"/>
      <c r="G106" s="260"/>
      <c r="H106" s="260"/>
      <c r="I106" s="260" t="s">
        <v>213</v>
      </c>
      <c r="J106" s="260"/>
      <c r="K106" s="260"/>
    </row>
    <row r="112" spans="1:18" ht="10.5" customHeight="1" x14ac:dyDescent="0.25"/>
    <row r="113" spans="1:18" customFormat="1" ht="17.25" customHeight="1" x14ac:dyDescent="0.3">
      <c r="A113" s="263" t="s">
        <v>191</v>
      </c>
      <c r="B113" s="263"/>
      <c r="C113" s="263"/>
      <c r="D113" s="263"/>
      <c r="E113" s="71"/>
      <c r="F113" s="14"/>
      <c r="G113" s="14"/>
      <c r="J113" s="15"/>
    </row>
    <row r="114" spans="1:18" customFormat="1" ht="17.25" customHeight="1" x14ac:dyDescent="0.3">
      <c r="A114" s="260" t="s">
        <v>192</v>
      </c>
      <c r="B114" s="260"/>
      <c r="C114" s="260"/>
      <c r="D114" s="260"/>
      <c r="E114" s="72"/>
      <c r="F114" s="14"/>
      <c r="G114" s="14"/>
      <c r="J114" s="15"/>
    </row>
    <row r="115" spans="1:18" customFormat="1" ht="12.75" customHeight="1" x14ac:dyDescent="0.3">
      <c r="A115" s="72"/>
      <c r="B115" s="72"/>
      <c r="C115" s="72"/>
      <c r="D115" s="72"/>
      <c r="E115" s="72"/>
      <c r="F115" s="14"/>
      <c r="G115" s="14"/>
      <c r="J115" s="15"/>
    </row>
    <row r="116" spans="1:18" customFormat="1" ht="18" customHeight="1" x14ac:dyDescent="0.25">
      <c r="A116" s="260" t="s">
        <v>193</v>
      </c>
      <c r="B116" s="260"/>
      <c r="C116" s="260"/>
      <c r="D116" s="260"/>
      <c r="E116" s="260"/>
      <c r="F116" s="260"/>
      <c r="G116" s="260"/>
      <c r="H116" s="260"/>
      <c r="I116" s="260"/>
      <c r="J116" s="260"/>
      <c r="K116" s="260"/>
    </row>
    <row r="117" spans="1:18" customFormat="1" ht="18" customHeight="1" x14ac:dyDescent="0.25">
      <c r="A117" s="260" t="s">
        <v>1015</v>
      </c>
      <c r="B117" s="260"/>
      <c r="C117" s="260"/>
      <c r="D117" s="260"/>
      <c r="E117" s="260"/>
      <c r="F117" s="260"/>
      <c r="G117" s="260"/>
      <c r="H117" s="260"/>
      <c r="I117" s="260"/>
      <c r="J117" s="260"/>
      <c r="K117" s="260"/>
    </row>
    <row r="118" spans="1:18" s="35" customFormat="1" ht="18" customHeight="1" x14ac:dyDescent="0.25">
      <c r="A118" s="264" t="s">
        <v>1057</v>
      </c>
      <c r="B118" s="264"/>
      <c r="C118" s="264"/>
      <c r="D118" s="264"/>
      <c r="E118" s="264"/>
      <c r="F118" s="264"/>
      <c r="G118" s="264"/>
      <c r="H118" s="264"/>
      <c r="I118" s="264"/>
      <c r="J118" s="264"/>
      <c r="K118" s="264"/>
    </row>
    <row r="119" spans="1:18" customFormat="1" ht="10.5" customHeight="1" x14ac:dyDescent="0.25">
      <c r="A119" s="17"/>
      <c r="B119" s="18"/>
      <c r="C119" s="19"/>
      <c r="D119" s="20"/>
      <c r="E119" s="17"/>
      <c r="F119" s="21"/>
      <c r="G119" s="21"/>
      <c r="H119" s="17"/>
      <c r="I119" s="19"/>
      <c r="J119" s="22"/>
    </row>
    <row r="120" spans="1:18" s="25" customFormat="1" ht="21.75" customHeight="1" x14ac:dyDescent="0.2">
      <c r="A120" s="265" t="s">
        <v>185</v>
      </c>
      <c r="B120" s="265" t="s">
        <v>194</v>
      </c>
      <c r="C120" s="267" t="s">
        <v>195</v>
      </c>
      <c r="D120" s="268"/>
      <c r="E120" s="265" t="s">
        <v>196</v>
      </c>
      <c r="F120" s="23" t="s">
        <v>197</v>
      </c>
      <c r="G120" s="23" t="s">
        <v>410</v>
      </c>
      <c r="H120" s="23" t="s">
        <v>198</v>
      </c>
      <c r="I120" s="23" t="s">
        <v>199</v>
      </c>
      <c r="J120" s="24" t="s">
        <v>200</v>
      </c>
      <c r="K120" s="265" t="s">
        <v>201</v>
      </c>
    </row>
    <row r="121" spans="1:18" s="25" customFormat="1" ht="21.75" customHeight="1" x14ac:dyDescent="0.2">
      <c r="A121" s="266"/>
      <c r="B121" s="266"/>
      <c r="C121" s="269"/>
      <c r="D121" s="270"/>
      <c r="E121" s="266"/>
      <c r="F121" s="26" t="s">
        <v>202</v>
      </c>
      <c r="G121" s="26" t="s">
        <v>397</v>
      </c>
      <c r="H121" s="26" t="s">
        <v>203</v>
      </c>
      <c r="I121" s="26" t="s">
        <v>204</v>
      </c>
      <c r="J121" s="27" t="s">
        <v>205</v>
      </c>
      <c r="K121" s="266"/>
    </row>
    <row r="122" spans="1:18" ht="33" customHeight="1" x14ac:dyDescent="0.25">
      <c r="A122" s="93">
        <v>1</v>
      </c>
      <c r="B122" s="94" t="s">
        <v>833</v>
      </c>
      <c r="C122" s="95" t="s">
        <v>834</v>
      </c>
      <c r="D122" s="96" t="s">
        <v>13</v>
      </c>
      <c r="E122" s="97" t="s">
        <v>835</v>
      </c>
      <c r="F122" s="98">
        <v>3.81</v>
      </c>
      <c r="G122" s="97">
        <v>90</v>
      </c>
      <c r="H122" s="98" t="s">
        <v>217</v>
      </c>
      <c r="I122" s="99" t="s">
        <v>188</v>
      </c>
      <c r="J122" s="99">
        <v>1150000</v>
      </c>
      <c r="K122" s="99"/>
      <c r="L122" s="93" t="s">
        <v>836</v>
      </c>
      <c r="M122" s="93"/>
      <c r="N122" s="97"/>
      <c r="O122" s="97">
        <v>19</v>
      </c>
      <c r="P122" s="97">
        <v>16</v>
      </c>
      <c r="Q122" s="97">
        <v>16</v>
      </c>
      <c r="R122" s="97">
        <v>8.5299999999999994</v>
      </c>
    </row>
    <row r="123" spans="1:18" ht="33" customHeight="1" x14ac:dyDescent="0.25">
      <c r="A123" s="93">
        <v>2</v>
      </c>
      <c r="B123" s="94" t="s">
        <v>837</v>
      </c>
      <c r="C123" s="95" t="s">
        <v>838</v>
      </c>
      <c r="D123" s="96" t="s">
        <v>215</v>
      </c>
      <c r="E123" s="97" t="s">
        <v>428</v>
      </c>
      <c r="F123" s="98">
        <v>3.74</v>
      </c>
      <c r="G123" s="97">
        <v>90</v>
      </c>
      <c r="H123" s="98" t="s">
        <v>217</v>
      </c>
      <c r="I123" s="99" t="s">
        <v>188</v>
      </c>
      <c r="J123" s="99">
        <v>1150000</v>
      </c>
      <c r="K123" s="99"/>
      <c r="L123" s="93" t="s">
        <v>836</v>
      </c>
      <c r="M123" s="93"/>
      <c r="N123" s="97"/>
      <c r="O123" s="97">
        <v>22</v>
      </c>
      <c r="P123" s="97">
        <v>19</v>
      </c>
      <c r="Q123" s="97">
        <v>19</v>
      </c>
      <c r="R123" s="97">
        <v>8.51</v>
      </c>
    </row>
    <row r="124" spans="1:18" ht="33" customHeight="1" x14ac:dyDescent="0.25">
      <c r="A124" s="271" t="s">
        <v>206</v>
      </c>
      <c r="B124" s="272"/>
      <c r="C124" s="272"/>
      <c r="D124" s="272"/>
      <c r="E124" s="272"/>
      <c r="F124" s="272"/>
      <c r="G124" s="272"/>
      <c r="H124" s="272"/>
      <c r="I124" s="273"/>
      <c r="J124" s="126">
        <f>SUM(J122:J123)</f>
        <v>2300000</v>
      </c>
      <c r="K124" s="275"/>
      <c r="L124" s="276"/>
      <c r="M124" s="93"/>
      <c r="N124" s="97"/>
      <c r="O124" s="97"/>
      <c r="P124" s="97"/>
      <c r="Q124" s="97"/>
      <c r="R124" s="97"/>
    </row>
    <row r="125" spans="1:18" ht="26.25" customHeight="1" x14ac:dyDescent="0.25">
      <c r="A125" s="262" t="s">
        <v>1016</v>
      </c>
      <c r="B125" s="262"/>
      <c r="C125" s="262"/>
      <c r="D125" s="262"/>
      <c r="E125" s="262"/>
      <c r="F125" s="262"/>
      <c r="G125" s="262"/>
      <c r="H125" s="262"/>
      <c r="I125" s="262"/>
      <c r="J125" s="262"/>
      <c r="K125" s="262"/>
      <c r="L125" s="7"/>
      <c r="M125" s="7"/>
      <c r="N125" s="7"/>
      <c r="O125" s="7"/>
      <c r="P125" s="7"/>
      <c r="Q125" s="2"/>
      <c r="R125" s="2"/>
    </row>
    <row r="126" spans="1:18" ht="21" customHeight="1" x14ac:dyDescent="0.25">
      <c r="A126" s="53"/>
      <c r="B126" s="53"/>
      <c r="C126" s="53"/>
      <c r="D126" s="53"/>
      <c r="E126" s="53"/>
      <c r="F126" s="53"/>
      <c r="G126" s="53"/>
      <c r="H126" s="53"/>
      <c r="I126" s="53"/>
      <c r="J126" s="53"/>
      <c r="K126" s="53"/>
      <c r="L126" s="7"/>
      <c r="M126" s="7"/>
      <c r="N126" s="7"/>
      <c r="O126" s="7"/>
      <c r="P126" s="7"/>
      <c r="Q126" s="2"/>
      <c r="R126" s="2"/>
    </row>
    <row r="127" spans="1:18" s="12" customFormat="1" x14ac:dyDescent="0.25">
      <c r="A127" s="261" t="s">
        <v>207</v>
      </c>
      <c r="B127" s="261"/>
      <c r="C127" s="261"/>
      <c r="D127" s="261" t="s">
        <v>399</v>
      </c>
      <c r="E127" s="261"/>
      <c r="F127" s="261"/>
      <c r="G127" s="261"/>
      <c r="H127" s="261"/>
      <c r="I127" s="261" t="s">
        <v>208</v>
      </c>
      <c r="J127" s="261"/>
      <c r="K127" s="261"/>
    </row>
    <row r="128" spans="1:18" s="12" customFormat="1" ht="18.75" x14ac:dyDescent="0.3">
      <c r="A128" s="31"/>
      <c r="B128" s="51"/>
      <c r="C128" s="31"/>
      <c r="D128" s="261" t="s">
        <v>400</v>
      </c>
      <c r="E128" s="261"/>
      <c r="F128" s="261"/>
      <c r="G128" s="261"/>
      <c r="H128" s="261"/>
      <c r="I128" s="260" t="s">
        <v>209</v>
      </c>
      <c r="J128" s="260"/>
      <c r="K128" s="260"/>
    </row>
    <row r="129" spans="1:13" s="12" customFormat="1" ht="62.25" customHeight="1" x14ac:dyDescent="0.25">
      <c r="B129" s="51"/>
      <c r="D129" s="12" t="s">
        <v>210</v>
      </c>
      <c r="M129" s="12">
        <v>1</v>
      </c>
    </row>
    <row r="130" spans="1:13" s="12" customFormat="1" x14ac:dyDescent="0.25">
      <c r="B130" s="51"/>
    </row>
    <row r="131" spans="1:13" s="12" customFormat="1" ht="17.25" customHeight="1" x14ac:dyDescent="0.25">
      <c r="A131" s="260" t="s">
        <v>211</v>
      </c>
      <c r="B131" s="260"/>
      <c r="C131" s="260"/>
      <c r="D131" s="260" t="s">
        <v>212</v>
      </c>
      <c r="E131" s="260"/>
      <c r="F131" s="260"/>
      <c r="G131" s="260"/>
      <c r="H131" s="260"/>
      <c r="I131" s="260" t="s">
        <v>213</v>
      </c>
      <c r="J131" s="260"/>
      <c r="K131" s="260"/>
    </row>
    <row r="160" spans="6:12" x14ac:dyDescent="0.25">
      <c r="F160" s="134"/>
      <c r="H160" s="134"/>
      <c r="I160" s="135"/>
      <c r="J160" s="135"/>
      <c r="K160" s="135"/>
      <c r="L160" s="1"/>
    </row>
  </sheetData>
  <mergeCells count="104">
    <mergeCell ref="I131:K131"/>
    <mergeCell ref="A67:I67"/>
    <mergeCell ref="K67:L67"/>
    <mergeCell ref="A99:I99"/>
    <mergeCell ref="K99:L99"/>
    <mergeCell ref="A113:D113"/>
    <mergeCell ref="A114:D114"/>
    <mergeCell ref="A116:K116"/>
    <mergeCell ref="A117:K117"/>
    <mergeCell ref="A118:K118"/>
    <mergeCell ref="A120:A121"/>
    <mergeCell ref="B120:B121"/>
    <mergeCell ref="C120:D121"/>
    <mergeCell ref="E120:E121"/>
    <mergeCell ref="K120:K121"/>
    <mergeCell ref="D128:H128"/>
    <mergeCell ref="I128:K128"/>
    <mergeCell ref="A131:C131"/>
    <mergeCell ref="D131:H131"/>
    <mergeCell ref="E93:E94"/>
    <mergeCell ref="K93:K94"/>
    <mergeCell ref="A74:C74"/>
    <mergeCell ref="D74:H74"/>
    <mergeCell ref="I74:K74"/>
    <mergeCell ref="A16:I16"/>
    <mergeCell ref="A40:I40"/>
    <mergeCell ref="K40:L40"/>
    <mergeCell ref="A124:I124"/>
    <mergeCell ref="K124:L124"/>
    <mergeCell ref="A125:K125"/>
    <mergeCell ref="A127:C127"/>
    <mergeCell ref="D127:H127"/>
    <mergeCell ref="I127:K127"/>
    <mergeCell ref="A106:C106"/>
    <mergeCell ref="D106:H106"/>
    <mergeCell ref="I106:K106"/>
    <mergeCell ref="A102:C102"/>
    <mergeCell ref="D102:H102"/>
    <mergeCell ref="I102:K102"/>
    <mergeCell ref="D103:H103"/>
    <mergeCell ref="I103:K103"/>
    <mergeCell ref="A100:K100"/>
    <mergeCell ref="A89:K89"/>
    <mergeCell ref="A90:K90"/>
    <mergeCell ref="A91:K91"/>
    <mergeCell ref="A93:A94"/>
    <mergeCell ref="B93:B94"/>
    <mergeCell ref="C93:D94"/>
    <mergeCell ref="A86:D86"/>
    <mergeCell ref="A87:D87"/>
    <mergeCell ref="A70:C70"/>
    <mergeCell ref="D70:H70"/>
    <mergeCell ref="I70:K70"/>
    <mergeCell ref="D71:H71"/>
    <mergeCell ref="I71:K71"/>
    <mergeCell ref="A68:K68"/>
    <mergeCell ref="A58:K58"/>
    <mergeCell ref="A59:K59"/>
    <mergeCell ref="A60:K60"/>
    <mergeCell ref="A62:A63"/>
    <mergeCell ref="B62:B63"/>
    <mergeCell ref="C62:D63"/>
    <mergeCell ref="E62:E63"/>
    <mergeCell ref="K62:K63"/>
    <mergeCell ref="A47:C47"/>
    <mergeCell ref="D47:H47"/>
    <mergeCell ref="I47:K47"/>
    <mergeCell ref="A55:D55"/>
    <mergeCell ref="A56:D56"/>
    <mergeCell ref="A43:C43"/>
    <mergeCell ref="D43:H43"/>
    <mergeCell ref="I43:K43"/>
    <mergeCell ref="D44:H44"/>
    <mergeCell ref="I44:K44"/>
    <mergeCell ref="A41:K41"/>
    <mergeCell ref="A35:A36"/>
    <mergeCell ref="B35:B36"/>
    <mergeCell ref="C35:D36"/>
    <mergeCell ref="E35:E36"/>
    <mergeCell ref="K35:K36"/>
    <mergeCell ref="A28:D28"/>
    <mergeCell ref="A29:D29"/>
    <mergeCell ref="A31:K31"/>
    <mergeCell ref="A32:K32"/>
    <mergeCell ref="A33:K33"/>
    <mergeCell ref="A23:C23"/>
    <mergeCell ref="D23:H23"/>
    <mergeCell ref="I23:K23"/>
    <mergeCell ref="A19:C19"/>
    <mergeCell ref="D19:H19"/>
    <mergeCell ref="I19:K19"/>
    <mergeCell ref="I20:K20"/>
    <mergeCell ref="D20:H20"/>
    <mergeCell ref="A17:K17"/>
    <mergeCell ref="A1:D1"/>
    <mergeCell ref="A2:D2"/>
    <mergeCell ref="A4:K4"/>
    <mergeCell ref="A5:K5"/>
    <mergeCell ref="A6:K6"/>
    <mergeCell ref="A8:A9"/>
    <mergeCell ref="B8:B9"/>
    <mergeCell ref="C8:D9"/>
    <mergeCell ref="E8:E9"/>
    <mergeCell ref="K8:K9"/>
  </mergeCells>
  <pageMargins left="1.32" right="0.2" top="0.35" bottom="0.2" header="0.5" footer="0.2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3"/>
  <sheetViews>
    <sheetView topLeftCell="A2" workbookViewId="0">
      <selection activeCell="A30" sqref="A30:XFD59"/>
    </sheetView>
  </sheetViews>
  <sheetFormatPr defaultRowHeight="15.75" x14ac:dyDescent="0.25"/>
  <cols>
    <col min="1" max="1" width="5.85546875" style="1" customWidth="1"/>
    <col min="2" max="2" width="16.85546875" style="2" customWidth="1"/>
    <col min="3" max="3" width="19.140625" style="2" customWidth="1"/>
    <col min="4" max="4" width="8.5703125" style="2" customWidth="1"/>
    <col min="5" max="5" width="12.42578125" style="1" customWidth="1"/>
    <col min="6" max="6" width="8.140625" style="1" customWidth="1"/>
    <col min="7" max="7" width="7.42578125" style="1" customWidth="1"/>
    <col min="8" max="9" width="11.5703125" style="2" customWidth="1"/>
    <col min="10" max="10" width="14.28515625" style="11" customWidth="1"/>
    <col min="11" max="11" width="12.42578125" style="11" customWidth="1"/>
    <col min="12" max="12" width="9.140625" style="2"/>
    <col min="13" max="13" width="7.85546875" style="1" customWidth="1"/>
    <col min="14" max="16" width="5" style="1" customWidth="1"/>
    <col min="17" max="17" width="7" style="1" customWidth="1"/>
    <col min="18" max="18" width="5.28515625" style="1" customWidth="1"/>
    <col min="19" max="19" width="14.5703125" style="2" bestFit="1" customWidth="1"/>
    <col min="20" max="16384" width="9.140625" style="2"/>
  </cols>
  <sheetData>
    <row r="1" spans="1:18" customFormat="1" ht="17.25" customHeight="1" x14ac:dyDescent="0.3">
      <c r="A1" s="263" t="s">
        <v>191</v>
      </c>
      <c r="B1" s="263"/>
      <c r="C1" s="263"/>
      <c r="D1" s="263"/>
      <c r="E1" s="45"/>
      <c r="F1" s="14"/>
      <c r="G1" s="14"/>
      <c r="J1" s="15"/>
    </row>
    <row r="2" spans="1:18" customFormat="1" ht="17.25" customHeight="1" x14ac:dyDescent="0.3">
      <c r="A2" s="260" t="s">
        <v>192</v>
      </c>
      <c r="B2" s="260"/>
      <c r="C2" s="260"/>
      <c r="D2" s="260"/>
      <c r="E2" s="46"/>
      <c r="F2" s="14"/>
      <c r="G2" s="14"/>
      <c r="J2" s="15"/>
    </row>
    <row r="3" spans="1:18" customFormat="1" ht="6" customHeight="1" x14ac:dyDescent="0.3">
      <c r="A3" s="46"/>
      <c r="B3" s="46"/>
      <c r="C3" s="46"/>
      <c r="D3" s="46"/>
      <c r="E3" s="46"/>
      <c r="F3" s="14"/>
      <c r="G3" s="14"/>
      <c r="J3" s="15"/>
    </row>
    <row r="4" spans="1:18" customFormat="1" ht="20.25" customHeight="1" x14ac:dyDescent="0.25">
      <c r="A4" s="260" t="s">
        <v>193</v>
      </c>
      <c r="B4" s="260"/>
      <c r="C4" s="260"/>
      <c r="D4" s="260"/>
      <c r="E4" s="260"/>
      <c r="F4" s="260"/>
      <c r="G4" s="260"/>
      <c r="H4" s="260"/>
      <c r="I4" s="260"/>
      <c r="J4" s="260"/>
      <c r="K4" s="260"/>
    </row>
    <row r="5" spans="1:18" customFormat="1" ht="20.25" customHeight="1" x14ac:dyDescent="0.25">
      <c r="A5" s="260" t="s">
        <v>1017</v>
      </c>
      <c r="B5" s="260"/>
      <c r="C5" s="260"/>
      <c r="D5" s="260"/>
      <c r="E5" s="260"/>
      <c r="F5" s="260"/>
      <c r="G5" s="260"/>
      <c r="H5" s="260"/>
      <c r="I5" s="260"/>
      <c r="J5" s="260"/>
      <c r="K5" s="260"/>
    </row>
    <row r="6" spans="1:18" s="35" customFormat="1" ht="17.25" customHeight="1" x14ac:dyDescent="0.25">
      <c r="A6" s="264" t="s">
        <v>1057</v>
      </c>
      <c r="B6" s="264"/>
      <c r="C6" s="264"/>
      <c r="D6" s="264"/>
      <c r="E6" s="264"/>
      <c r="F6" s="264"/>
      <c r="G6" s="264"/>
      <c r="H6" s="264"/>
      <c r="I6" s="264"/>
      <c r="J6" s="264"/>
      <c r="K6" s="264"/>
    </row>
    <row r="7" spans="1:18" customFormat="1" ht="10.5" customHeight="1" x14ac:dyDescent="0.25">
      <c r="A7" s="17"/>
      <c r="B7" s="18"/>
      <c r="C7" s="19"/>
      <c r="D7" s="20"/>
      <c r="E7" s="17"/>
      <c r="F7" s="21"/>
      <c r="G7" s="21"/>
      <c r="H7" s="17"/>
      <c r="I7" s="19"/>
      <c r="J7" s="22"/>
    </row>
    <row r="8" spans="1:18" s="25" customFormat="1" ht="18" customHeight="1" x14ac:dyDescent="0.2">
      <c r="A8" s="265" t="s">
        <v>185</v>
      </c>
      <c r="B8" s="265" t="s">
        <v>194</v>
      </c>
      <c r="C8" s="267" t="s">
        <v>195</v>
      </c>
      <c r="D8" s="268"/>
      <c r="E8" s="265" t="s">
        <v>196</v>
      </c>
      <c r="F8" s="23" t="s">
        <v>197</v>
      </c>
      <c r="G8" s="23" t="s">
        <v>410</v>
      </c>
      <c r="H8" s="23" t="s">
        <v>198</v>
      </c>
      <c r="I8" s="23" t="s">
        <v>199</v>
      </c>
      <c r="J8" s="24" t="s">
        <v>200</v>
      </c>
      <c r="K8" s="265" t="s">
        <v>201</v>
      </c>
    </row>
    <row r="9" spans="1:18" s="25" customFormat="1" ht="18" customHeight="1" x14ac:dyDescent="0.2">
      <c r="A9" s="266"/>
      <c r="B9" s="266"/>
      <c r="C9" s="269"/>
      <c r="D9" s="270"/>
      <c r="E9" s="266"/>
      <c r="F9" s="26" t="s">
        <v>202</v>
      </c>
      <c r="G9" s="26" t="s">
        <v>397</v>
      </c>
      <c r="H9" s="26" t="s">
        <v>203</v>
      </c>
      <c r="I9" s="26" t="s">
        <v>204</v>
      </c>
      <c r="J9" s="27" t="s">
        <v>205</v>
      </c>
      <c r="K9" s="266"/>
    </row>
    <row r="10" spans="1:18" ht="22.5" customHeight="1" x14ac:dyDescent="0.25">
      <c r="A10" s="93">
        <v>1</v>
      </c>
      <c r="B10" s="239" t="s">
        <v>464</v>
      </c>
      <c r="C10" s="95" t="s">
        <v>465</v>
      </c>
      <c r="D10" s="96" t="s">
        <v>4</v>
      </c>
      <c r="E10" s="97" t="s">
        <v>466</v>
      </c>
      <c r="F10" s="98">
        <v>3.54</v>
      </c>
      <c r="G10" s="97">
        <v>90</v>
      </c>
      <c r="H10" s="98" t="s">
        <v>217</v>
      </c>
      <c r="I10" s="99" t="s">
        <v>190</v>
      </c>
      <c r="J10" s="99">
        <v>1050000</v>
      </c>
      <c r="K10" s="99"/>
      <c r="L10" s="93" t="s">
        <v>459</v>
      </c>
      <c r="M10" s="93"/>
      <c r="N10" s="97"/>
      <c r="O10" s="97">
        <v>16</v>
      </c>
      <c r="P10" s="97">
        <v>13</v>
      </c>
      <c r="Q10" s="97">
        <v>13</v>
      </c>
      <c r="R10" s="97">
        <v>8.15</v>
      </c>
    </row>
    <row r="11" spans="1:18" ht="22.5" customHeight="1" x14ac:dyDescent="0.25">
      <c r="A11" s="93">
        <v>2</v>
      </c>
      <c r="B11" s="239" t="s">
        <v>467</v>
      </c>
      <c r="C11" s="95" t="s">
        <v>1</v>
      </c>
      <c r="D11" s="96" t="s">
        <v>468</v>
      </c>
      <c r="E11" s="97" t="s">
        <v>469</v>
      </c>
      <c r="F11" s="98">
        <v>3.54</v>
      </c>
      <c r="G11" s="97">
        <v>90</v>
      </c>
      <c r="H11" s="98" t="s">
        <v>217</v>
      </c>
      <c r="I11" s="99" t="s">
        <v>190</v>
      </c>
      <c r="J11" s="99">
        <v>1050000</v>
      </c>
      <c r="K11" s="99"/>
      <c r="L11" s="93" t="s">
        <v>459</v>
      </c>
      <c r="M11" s="93"/>
      <c r="N11" s="97"/>
      <c r="O11" s="97">
        <v>16</v>
      </c>
      <c r="P11" s="97">
        <v>13</v>
      </c>
      <c r="Q11" s="97">
        <v>13</v>
      </c>
      <c r="R11" s="97">
        <v>8.42</v>
      </c>
    </row>
    <row r="12" spans="1:18" ht="22.5" customHeight="1" x14ac:dyDescent="0.25">
      <c r="A12" s="93">
        <v>3</v>
      </c>
      <c r="B12" s="239" t="s">
        <v>839</v>
      </c>
      <c r="C12" s="95" t="s">
        <v>840</v>
      </c>
      <c r="D12" s="96" t="s">
        <v>824</v>
      </c>
      <c r="E12" s="97" t="s">
        <v>841</v>
      </c>
      <c r="F12" s="98">
        <v>3.54</v>
      </c>
      <c r="G12" s="97">
        <v>86</v>
      </c>
      <c r="H12" s="98" t="s">
        <v>233</v>
      </c>
      <c r="I12" s="99" t="s">
        <v>190</v>
      </c>
      <c r="J12" s="99">
        <v>1050000</v>
      </c>
      <c r="K12" s="99"/>
      <c r="L12" s="93" t="s">
        <v>459</v>
      </c>
      <c r="M12" s="93"/>
      <c r="N12" s="97"/>
      <c r="O12" s="97">
        <v>16</v>
      </c>
      <c r="P12" s="97">
        <v>13</v>
      </c>
      <c r="Q12" s="97">
        <v>13</v>
      </c>
      <c r="R12" s="97">
        <v>8.19</v>
      </c>
    </row>
    <row r="13" spans="1:18" ht="22.5" customHeight="1" x14ac:dyDescent="0.25">
      <c r="A13" s="93">
        <v>4</v>
      </c>
      <c r="B13" s="239" t="s">
        <v>461</v>
      </c>
      <c r="C13" s="95" t="s">
        <v>462</v>
      </c>
      <c r="D13" s="96" t="s">
        <v>249</v>
      </c>
      <c r="E13" s="97" t="s">
        <v>463</v>
      </c>
      <c r="F13" s="98">
        <v>3.54</v>
      </c>
      <c r="G13" s="97">
        <v>86</v>
      </c>
      <c r="H13" s="98" t="s">
        <v>233</v>
      </c>
      <c r="I13" s="99" t="s">
        <v>190</v>
      </c>
      <c r="J13" s="99">
        <v>1050000</v>
      </c>
      <c r="K13" s="99"/>
      <c r="L13" s="93" t="s">
        <v>459</v>
      </c>
      <c r="M13" s="93"/>
      <c r="N13" s="97"/>
      <c r="O13" s="97">
        <v>16</v>
      </c>
      <c r="P13" s="97">
        <v>13</v>
      </c>
      <c r="Q13" s="97">
        <v>13</v>
      </c>
      <c r="R13" s="97">
        <v>8.2899999999999991</v>
      </c>
    </row>
    <row r="14" spans="1:18" ht="22.5" customHeight="1" x14ac:dyDescent="0.25">
      <c r="A14" s="271" t="s">
        <v>206</v>
      </c>
      <c r="B14" s="272"/>
      <c r="C14" s="272"/>
      <c r="D14" s="272"/>
      <c r="E14" s="272"/>
      <c r="F14" s="272"/>
      <c r="G14" s="272"/>
      <c r="H14" s="272"/>
      <c r="I14" s="273"/>
      <c r="J14" s="126">
        <f>SUM(J10:J13)</f>
        <v>4200000</v>
      </c>
      <c r="K14" s="238"/>
      <c r="L14" s="233"/>
      <c r="M14" s="93"/>
      <c r="N14" s="97"/>
      <c r="O14" s="97"/>
      <c r="P14" s="97"/>
      <c r="Q14" s="97"/>
      <c r="R14" s="97"/>
    </row>
    <row r="15" spans="1:18" ht="39" customHeight="1" x14ac:dyDescent="0.25">
      <c r="A15" s="280" t="s">
        <v>1039</v>
      </c>
      <c r="B15" s="280"/>
      <c r="C15" s="280"/>
      <c r="D15" s="280"/>
      <c r="E15" s="280"/>
      <c r="F15" s="280"/>
      <c r="G15" s="280"/>
      <c r="H15" s="280"/>
      <c r="I15" s="280"/>
      <c r="J15" s="280"/>
      <c r="K15" s="280"/>
      <c r="L15" s="7"/>
      <c r="M15" s="7"/>
      <c r="N15" s="7"/>
      <c r="O15" s="7"/>
      <c r="P15" s="7"/>
      <c r="Q15" s="2"/>
      <c r="R15" s="2"/>
    </row>
    <row r="16" spans="1:18" s="12" customFormat="1" ht="19.5" customHeight="1" x14ac:dyDescent="0.25">
      <c r="A16" s="261" t="s">
        <v>207</v>
      </c>
      <c r="B16" s="261"/>
      <c r="C16" s="261"/>
      <c r="D16" s="261" t="s">
        <v>399</v>
      </c>
      <c r="E16" s="261"/>
      <c r="F16" s="261"/>
      <c r="G16" s="261"/>
      <c r="H16" s="261"/>
      <c r="I16" s="261" t="s">
        <v>208</v>
      </c>
      <c r="J16" s="261"/>
      <c r="K16" s="261"/>
    </row>
    <row r="17" spans="1:13" s="12" customFormat="1" ht="19.5" customHeight="1" x14ac:dyDescent="0.3">
      <c r="A17" s="31"/>
      <c r="B17" s="51"/>
      <c r="C17" s="31"/>
      <c r="D17" s="261" t="s">
        <v>400</v>
      </c>
      <c r="E17" s="261"/>
      <c r="F17" s="261"/>
      <c r="G17" s="261"/>
      <c r="H17" s="261"/>
      <c r="I17" s="260" t="s">
        <v>209</v>
      </c>
      <c r="J17" s="260"/>
      <c r="K17" s="260"/>
    </row>
    <row r="18" spans="1:13" s="12" customFormat="1" ht="43.5" customHeight="1" x14ac:dyDescent="0.25">
      <c r="B18" s="51"/>
      <c r="D18" s="12" t="s">
        <v>210</v>
      </c>
      <c r="M18" s="12">
        <v>1</v>
      </c>
    </row>
    <row r="19" spans="1:13" s="12" customFormat="1" x14ac:dyDescent="0.25">
      <c r="B19" s="51"/>
    </row>
    <row r="20" spans="1:13" s="12" customFormat="1" ht="17.25" customHeight="1" x14ac:dyDescent="0.25">
      <c r="A20" s="260" t="s">
        <v>211</v>
      </c>
      <c r="B20" s="260"/>
      <c r="C20" s="260"/>
      <c r="D20" s="260" t="s">
        <v>212</v>
      </c>
      <c r="E20" s="260"/>
      <c r="F20" s="260"/>
      <c r="G20" s="260"/>
      <c r="H20" s="260"/>
      <c r="I20" s="260" t="s">
        <v>213</v>
      </c>
      <c r="J20" s="260"/>
      <c r="K20" s="260"/>
    </row>
    <row r="23" spans="1:13" ht="16.5" customHeight="1" x14ac:dyDescent="0.25"/>
    <row r="24" spans="1:13" ht="16.5" customHeight="1" x14ac:dyDescent="0.25"/>
    <row r="25" spans="1:13" ht="16.5" customHeight="1" x14ac:dyDescent="0.25"/>
    <row r="26" spans="1:13" ht="16.5" customHeight="1" x14ac:dyDescent="0.25"/>
    <row r="27" spans="1:13" ht="16.5" customHeight="1" x14ac:dyDescent="0.25"/>
    <row r="28" spans="1:13" ht="16.5" customHeight="1" x14ac:dyDescent="0.25"/>
    <row r="29" spans="1:13" ht="16.5" customHeight="1" x14ac:dyDescent="0.25"/>
    <row r="30" spans="1:13" customFormat="1" ht="17.25" hidden="1" customHeight="1" x14ac:dyDescent="0.3">
      <c r="A30" s="263" t="s">
        <v>191</v>
      </c>
      <c r="B30" s="263"/>
      <c r="C30" s="263"/>
      <c r="D30" s="263"/>
      <c r="E30" s="45"/>
      <c r="F30" s="14"/>
      <c r="G30" s="14"/>
      <c r="J30" s="15"/>
    </row>
    <row r="31" spans="1:13" customFormat="1" ht="17.25" hidden="1" customHeight="1" x14ac:dyDescent="0.3">
      <c r="A31" s="260" t="s">
        <v>192</v>
      </c>
      <c r="B31" s="260"/>
      <c r="C31" s="260"/>
      <c r="D31" s="260"/>
      <c r="E31" s="46"/>
      <c r="F31" s="14"/>
      <c r="G31" s="14"/>
      <c r="J31" s="15"/>
    </row>
    <row r="32" spans="1:13" customFormat="1" ht="6.75" hidden="1" customHeight="1" x14ac:dyDescent="0.3">
      <c r="A32" s="46"/>
      <c r="B32" s="46"/>
      <c r="C32" s="46"/>
      <c r="D32" s="46"/>
      <c r="E32" s="46"/>
      <c r="F32" s="14"/>
      <c r="G32" s="14"/>
      <c r="J32" s="15"/>
    </row>
    <row r="33" spans="1:18" customFormat="1" ht="23.25" hidden="1" customHeight="1" x14ac:dyDescent="0.25">
      <c r="A33" s="260" t="s">
        <v>193</v>
      </c>
      <c r="B33" s="260"/>
      <c r="C33" s="260"/>
      <c r="D33" s="260"/>
      <c r="E33" s="260"/>
      <c r="F33" s="260"/>
      <c r="G33" s="260"/>
      <c r="H33" s="260"/>
      <c r="I33" s="260"/>
      <c r="J33" s="260"/>
      <c r="K33" s="260"/>
    </row>
    <row r="34" spans="1:18" customFormat="1" ht="23.25" hidden="1" customHeight="1" x14ac:dyDescent="0.25">
      <c r="A34" s="260" t="s">
        <v>1018</v>
      </c>
      <c r="B34" s="260"/>
      <c r="C34" s="260"/>
      <c r="D34" s="260"/>
      <c r="E34" s="260"/>
      <c r="F34" s="260"/>
      <c r="G34" s="260"/>
      <c r="H34" s="260"/>
      <c r="I34" s="260"/>
      <c r="J34" s="260"/>
      <c r="K34" s="260"/>
    </row>
    <row r="35" spans="1:18" s="35" customFormat="1" ht="23.25" hidden="1" customHeight="1" x14ac:dyDescent="0.25">
      <c r="A35" s="264" t="s">
        <v>1057</v>
      </c>
      <c r="B35" s="264"/>
      <c r="C35" s="264"/>
      <c r="D35" s="264"/>
      <c r="E35" s="264"/>
      <c r="F35" s="264"/>
      <c r="G35" s="264"/>
      <c r="H35" s="264"/>
      <c r="I35" s="264"/>
      <c r="J35" s="264"/>
      <c r="K35" s="264"/>
    </row>
    <row r="36" spans="1:18" customFormat="1" ht="10.5" hidden="1" customHeight="1" x14ac:dyDescent="0.25">
      <c r="A36" s="17"/>
      <c r="B36" s="18"/>
      <c r="C36" s="19"/>
      <c r="D36" s="20"/>
      <c r="E36" s="17"/>
      <c r="F36" s="21"/>
      <c r="G36" s="21"/>
      <c r="H36" s="17"/>
      <c r="I36" s="19"/>
      <c r="J36" s="22"/>
    </row>
    <row r="37" spans="1:18" s="25" customFormat="1" ht="18" hidden="1" customHeight="1" x14ac:dyDescent="0.2">
      <c r="A37" s="265" t="s">
        <v>185</v>
      </c>
      <c r="B37" s="265" t="s">
        <v>194</v>
      </c>
      <c r="C37" s="267" t="s">
        <v>195</v>
      </c>
      <c r="D37" s="268"/>
      <c r="E37" s="265" t="s">
        <v>196</v>
      </c>
      <c r="F37" s="23" t="s">
        <v>197</v>
      </c>
      <c r="G37" s="23" t="s">
        <v>410</v>
      </c>
      <c r="H37" s="23" t="s">
        <v>198</v>
      </c>
      <c r="I37" s="23" t="s">
        <v>199</v>
      </c>
      <c r="J37" s="24" t="s">
        <v>200</v>
      </c>
      <c r="K37" s="265" t="s">
        <v>201</v>
      </c>
    </row>
    <row r="38" spans="1:18" s="25" customFormat="1" ht="18" hidden="1" customHeight="1" x14ac:dyDescent="0.2">
      <c r="A38" s="266"/>
      <c r="B38" s="266"/>
      <c r="C38" s="269"/>
      <c r="D38" s="270"/>
      <c r="E38" s="266"/>
      <c r="F38" s="26" t="s">
        <v>202</v>
      </c>
      <c r="G38" s="26" t="s">
        <v>397</v>
      </c>
      <c r="H38" s="26" t="s">
        <v>203</v>
      </c>
      <c r="I38" s="26" t="s">
        <v>204</v>
      </c>
      <c r="J38" s="27" t="s">
        <v>205</v>
      </c>
      <c r="K38" s="266"/>
    </row>
    <row r="39" spans="1:18" ht="24.75" hidden="1" customHeight="1" x14ac:dyDescent="0.25">
      <c r="A39" s="93">
        <v>1</v>
      </c>
      <c r="B39" s="239" t="s">
        <v>842</v>
      </c>
      <c r="C39" s="95" t="s">
        <v>843</v>
      </c>
      <c r="D39" s="96" t="s">
        <v>844</v>
      </c>
      <c r="E39" s="97" t="s">
        <v>845</v>
      </c>
      <c r="F39" s="98">
        <v>3.46</v>
      </c>
      <c r="G39" s="97">
        <v>90</v>
      </c>
      <c r="H39" s="98" t="s">
        <v>217</v>
      </c>
      <c r="I39" s="99" t="s">
        <v>190</v>
      </c>
      <c r="J39" s="99">
        <v>1050000</v>
      </c>
      <c r="K39" s="99"/>
      <c r="L39" s="93" t="s">
        <v>470</v>
      </c>
      <c r="M39" s="93"/>
      <c r="N39" s="97"/>
      <c r="O39" s="97">
        <v>16</v>
      </c>
      <c r="P39" s="97">
        <v>13</v>
      </c>
      <c r="Q39" s="97">
        <v>13</v>
      </c>
      <c r="R39" s="97">
        <v>7.98</v>
      </c>
    </row>
    <row r="40" spans="1:18" ht="24.75" hidden="1" customHeight="1" x14ac:dyDescent="0.25">
      <c r="A40" s="271" t="s">
        <v>206</v>
      </c>
      <c r="B40" s="272"/>
      <c r="C40" s="272"/>
      <c r="D40" s="272"/>
      <c r="E40" s="272"/>
      <c r="F40" s="272"/>
      <c r="G40" s="272"/>
      <c r="H40" s="272"/>
      <c r="I40" s="273"/>
      <c r="J40" s="126">
        <f>SUM(J39)</f>
        <v>1050000</v>
      </c>
      <c r="K40" s="275"/>
      <c r="L40" s="276"/>
      <c r="M40" s="93"/>
      <c r="N40" s="97"/>
      <c r="O40" s="97"/>
      <c r="P40" s="97"/>
      <c r="Q40" s="97"/>
      <c r="R40" s="97"/>
    </row>
    <row r="41" spans="1:18" ht="33" hidden="1" customHeight="1" x14ac:dyDescent="0.25">
      <c r="A41" s="280" t="s">
        <v>1019</v>
      </c>
      <c r="B41" s="280"/>
      <c r="C41" s="280"/>
      <c r="D41" s="280"/>
      <c r="E41" s="280"/>
      <c r="F41" s="280"/>
      <c r="G41" s="280"/>
      <c r="H41" s="280"/>
      <c r="I41" s="280"/>
      <c r="J41" s="280"/>
      <c r="K41" s="280"/>
      <c r="L41" s="7"/>
      <c r="M41" s="7"/>
      <c r="N41" s="7"/>
      <c r="O41" s="7"/>
      <c r="P41" s="7"/>
      <c r="Q41" s="2"/>
      <c r="R41" s="2"/>
    </row>
    <row r="42" spans="1:18" ht="16.5" hidden="1" customHeight="1" x14ac:dyDescent="0.25">
      <c r="A42" s="77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"/>
      <c r="M42" s="7"/>
      <c r="N42" s="7"/>
      <c r="O42" s="7"/>
      <c r="P42" s="7"/>
      <c r="Q42" s="2"/>
      <c r="R42" s="2"/>
    </row>
    <row r="43" spans="1:18" s="12" customFormat="1" hidden="1" x14ac:dyDescent="0.25">
      <c r="A43" s="261" t="s">
        <v>207</v>
      </c>
      <c r="B43" s="261"/>
      <c r="C43" s="261"/>
      <c r="D43" s="261" t="s">
        <v>399</v>
      </c>
      <c r="E43" s="261"/>
      <c r="F43" s="261"/>
      <c r="G43" s="261"/>
      <c r="H43" s="261"/>
      <c r="I43" s="261" t="s">
        <v>208</v>
      </c>
      <c r="J43" s="261"/>
      <c r="K43" s="261"/>
    </row>
    <row r="44" spans="1:18" s="12" customFormat="1" ht="18.75" hidden="1" x14ac:dyDescent="0.3">
      <c r="A44" s="31"/>
      <c r="B44" s="51"/>
      <c r="C44" s="31"/>
      <c r="D44" s="261" t="s">
        <v>400</v>
      </c>
      <c r="E44" s="261"/>
      <c r="F44" s="261"/>
      <c r="G44" s="261"/>
      <c r="H44" s="261"/>
      <c r="I44" s="260" t="s">
        <v>209</v>
      </c>
      <c r="J44" s="260"/>
      <c r="K44" s="260"/>
    </row>
    <row r="45" spans="1:18" s="12" customFormat="1" ht="53.25" hidden="1" customHeight="1" x14ac:dyDescent="0.25">
      <c r="B45" s="51"/>
      <c r="D45" s="12" t="s">
        <v>210</v>
      </c>
      <c r="M45" s="12">
        <v>1</v>
      </c>
    </row>
    <row r="46" spans="1:18" s="12" customFormat="1" hidden="1" x14ac:dyDescent="0.25">
      <c r="B46" s="51"/>
    </row>
    <row r="47" spans="1:18" s="12" customFormat="1" ht="17.25" hidden="1" customHeight="1" x14ac:dyDescent="0.25">
      <c r="A47" s="260" t="s">
        <v>211</v>
      </c>
      <c r="B47" s="260"/>
      <c r="C47" s="260"/>
      <c r="D47" s="260" t="s">
        <v>212</v>
      </c>
      <c r="E47" s="260"/>
      <c r="F47" s="260"/>
      <c r="G47" s="260"/>
      <c r="H47" s="260"/>
      <c r="I47" s="260" t="s">
        <v>213</v>
      </c>
      <c r="J47" s="260"/>
      <c r="K47" s="260"/>
    </row>
    <row r="48" spans="1:18" hidden="1" x14ac:dyDescent="0.25"/>
    <row r="49" spans="1:11" hidden="1" x14ac:dyDescent="0.25"/>
    <row r="50" spans="1:11" hidden="1" x14ac:dyDescent="0.25"/>
    <row r="51" spans="1:11" hidden="1" x14ac:dyDescent="0.25"/>
    <row r="52" spans="1:11" hidden="1" x14ac:dyDescent="0.25"/>
    <row r="53" spans="1:11" hidden="1" x14ac:dyDescent="0.25"/>
    <row r="54" spans="1:11" hidden="1" x14ac:dyDescent="0.25"/>
    <row r="55" spans="1:11" hidden="1" x14ac:dyDescent="0.25"/>
    <row r="56" spans="1:11" hidden="1" x14ac:dyDescent="0.25"/>
    <row r="57" spans="1:11" hidden="1" x14ac:dyDescent="0.25"/>
    <row r="58" spans="1:11" hidden="1" x14ac:dyDescent="0.25"/>
    <row r="59" spans="1:11" hidden="1" x14ac:dyDescent="0.25"/>
    <row r="60" spans="1:11" customFormat="1" ht="17.25" customHeight="1" x14ac:dyDescent="0.3">
      <c r="A60" s="263" t="s">
        <v>191</v>
      </c>
      <c r="B60" s="263"/>
      <c r="C60" s="263"/>
      <c r="D60" s="263"/>
      <c r="E60" s="45"/>
      <c r="F60" s="14"/>
      <c r="G60" s="14"/>
      <c r="J60" s="15"/>
    </row>
    <row r="61" spans="1:11" customFormat="1" ht="17.25" customHeight="1" x14ac:dyDescent="0.3">
      <c r="A61" s="260" t="s">
        <v>192</v>
      </c>
      <c r="B61" s="260"/>
      <c r="C61" s="260"/>
      <c r="D61" s="260"/>
      <c r="E61" s="46"/>
      <c r="F61" s="14"/>
      <c r="G61" s="14"/>
      <c r="J61" s="15"/>
    </row>
    <row r="62" spans="1:11" customFormat="1" ht="6" customHeight="1" x14ac:dyDescent="0.3">
      <c r="A62" s="46"/>
      <c r="B62" s="46"/>
      <c r="C62" s="46"/>
      <c r="D62" s="46"/>
      <c r="E62" s="46"/>
      <c r="F62" s="14"/>
      <c r="G62" s="14"/>
      <c r="J62" s="15"/>
    </row>
    <row r="63" spans="1:11" customFormat="1" ht="21" customHeight="1" x14ac:dyDescent="0.25">
      <c r="A63" s="260" t="s">
        <v>193</v>
      </c>
      <c r="B63" s="260"/>
      <c r="C63" s="260"/>
      <c r="D63" s="260"/>
      <c r="E63" s="260"/>
      <c r="F63" s="260"/>
      <c r="G63" s="260"/>
      <c r="H63" s="260"/>
      <c r="I63" s="260"/>
      <c r="J63" s="260"/>
      <c r="K63" s="260"/>
    </row>
    <row r="64" spans="1:11" customFormat="1" ht="21" customHeight="1" x14ac:dyDescent="0.25">
      <c r="A64" s="260" t="s">
        <v>1020</v>
      </c>
      <c r="B64" s="260"/>
      <c r="C64" s="260"/>
      <c r="D64" s="260"/>
      <c r="E64" s="260"/>
      <c r="F64" s="260"/>
      <c r="G64" s="260"/>
      <c r="H64" s="260"/>
      <c r="I64" s="260"/>
      <c r="J64" s="260"/>
      <c r="K64" s="260"/>
    </row>
    <row r="65" spans="1:18" s="35" customFormat="1" ht="21" customHeight="1" x14ac:dyDescent="0.25">
      <c r="A65" s="264" t="s">
        <v>1057</v>
      </c>
      <c r="B65" s="264"/>
      <c r="C65" s="264"/>
      <c r="D65" s="264"/>
      <c r="E65" s="264"/>
      <c r="F65" s="264"/>
      <c r="G65" s="264"/>
      <c r="H65" s="264"/>
      <c r="I65" s="264"/>
      <c r="J65" s="264"/>
      <c r="K65" s="264"/>
    </row>
    <row r="66" spans="1:18" customFormat="1" ht="24" customHeight="1" x14ac:dyDescent="0.25">
      <c r="A66" s="17"/>
      <c r="B66" s="18"/>
      <c r="C66" s="19"/>
      <c r="D66" s="20"/>
      <c r="E66" s="17"/>
      <c r="F66" s="21"/>
      <c r="G66" s="21"/>
      <c r="H66" s="17"/>
      <c r="I66" s="19"/>
      <c r="J66" s="22"/>
    </row>
    <row r="67" spans="1:18" s="25" customFormat="1" ht="18" customHeight="1" x14ac:dyDescent="0.2">
      <c r="A67" s="265" t="s">
        <v>185</v>
      </c>
      <c r="B67" s="265" t="s">
        <v>194</v>
      </c>
      <c r="C67" s="267" t="s">
        <v>195</v>
      </c>
      <c r="D67" s="268"/>
      <c r="E67" s="265" t="s">
        <v>196</v>
      </c>
      <c r="F67" s="23" t="s">
        <v>197</v>
      </c>
      <c r="G67" s="23" t="s">
        <v>410</v>
      </c>
      <c r="H67" s="23" t="s">
        <v>198</v>
      </c>
      <c r="I67" s="23" t="s">
        <v>199</v>
      </c>
      <c r="J67" s="24" t="s">
        <v>200</v>
      </c>
      <c r="K67" s="265" t="s">
        <v>201</v>
      </c>
    </row>
    <row r="68" spans="1:18" s="25" customFormat="1" ht="18" customHeight="1" x14ac:dyDescent="0.2">
      <c r="A68" s="266"/>
      <c r="B68" s="266"/>
      <c r="C68" s="269"/>
      <c r="D68" s="270"/>
      <c r="E68" s="266"/>
      <c r="F68" s="26" t="s">
        <v>202</v>
      </c>
      <c r="G68" s="26" t="s">
        <v>397</v>
      </c>
      <c r="H68" s="26" t="s">
        <v>203</v>
      </c>
      <c r="I68" s="26" t="s">
        <v>204</v>
      </c>
      <c r="J68" s="27" t="s">
        <v>205</v>
      </c>
      <c r="K68" s="266"/>
    </row>
    <row r="69" spans="1:18" ht="26.25" customHeight="1" x14ac:dyDescent="0.25">
      <c r="A69" s="93">
        <v>1</v>
      </c>
      <c r="B69" s="239" t="s">
        <v>471</v>
      </c>
      <c r="C69" s="95" t="s">
        <v>472</v>
      </c>
      <c r="D69" s="96" t="s">
        <v>11</v>
      </c>
      <c r="E69" s="97" t="s">
        <v>473</v>
      </c>
      <c r="F69" s="98">
        <v>3.77</v>
      </c>
      <c r="G69" s="97">
        <v>90</v>
      </c>
      <c r="H69" s="98" t="s">
        <v>217</v>
      </c>
      <c r="I69" s="99" t="s">
        <v>188</v>
      </c>
      <c r="J69" s="99">
        <v>1150000</v>
      </c>
      <c r="K69" s="99"/>
      <c r="L69" s="93" t="s">
        <v>474</v>
      </c>
      <c r="M69" s="93"/>
      <c r="N69" s="97"/>
      <c r="O69" s="97">
        <v>16</v>
      </c>
      <c r="P69" s="97">
        <v>13</v>
      </c>
      <c r="Q69" s="97">
        <v>13</v>
      </c>
      <c r="R69" s="97">
        <v>8.58</v>
      </c>
    </row>
    <row r="70" spans="1:18" ht="26.25" customHeight="1" x14ac:dyDescent="0.25">
      <c r="A70" s="93">
        <v>2</v>
      </c>
      <c r="B70" s="239" t="s">
        <v>846</v>
      </c>
      <c r="C70" s="95" t="s">
        <v>847</v>
      </c>
      <c r="D70" s="96" t="s">
        <v>59</v>
      </c>
      <c r="E70" s="97" t="s">
        <v>848</v>
      </c>
      <c r="F70" s="98">
        <v>3.46</v>
      </c>
      <c r="G70" s="97">
        <v>92</v>
      </c>
      <c r="H70" s="98" t="s">
        <v>217</v>
      </c>
      <c r="I70" s="99" t="s">
        <v>190</v>
      </c>
      <c r="J70" s="99">
        <v>1050000</v>
      </c>
      <c r="K70" s="99"/>
      <c r="L70" s="93" t="s">
        <v>474</v>
      </c>
      <c r="M70" s="93"/>
      <c r="N70" s="97"/>
      <c r="O70" s="97">
        <v>16</v>
      </c>
      <c r="P70" s="97">
        <v>13</v>
      </c>
      <c r="Q70" s="97">
        <v>13</v>
      </c>
      <c r="R70" s="97">
        <v>8.23</v>
      </c>
    </row>
    <row r="71" spans="1:18" ht="26.25" customHeight="1" x14ac:dyDescent="0.25">
      <c r="A71" s="271" t="s">
        <v>206</v>
      </c>
      <c r="B71" s="272"/>
      <c r="C71" s="272"/>
      <c r="D71" s="272"/>
      <c r="E71" s="272"/>
      <c r="F71" s="272"/>
      <c r="G71" s="272"/>
      <c r="H71" s="272"/>
      <c r="I71" s="273"/>
      <c r="J71" s="126">
        <f>SUM(J69:J70)</f>
        <v>2200000</v>
      </c>
      <c r="K71" s="275"/>
      <c r="L71" s="276"/>
      <c r="M71" s="93"/>
      <c r="N71" s="97"/>
      <c r="O71" s="97"/>
      <c r="P71" s="97"/>
      <c r="Q71" s="97"/>
      <c r="R71" s="97"/>
    </row>
    <row r="72" spans="1:18" ht="38.25" customHeight="1" x14ac:dyDescent="0.25">
      <c r="A72" s="280" t="s">
        <v>1021</v>
      </c>
      <c r="B72" s="280"/>
      <c r="C72" s="280"/>
      <c r="D72" s="280"/>
      <c r="E72" s="280"/>
      <c r="F72" s="280"/>
      <c r="G72" s="280"/>
      <c r="H72" s="280"/>
      <c r="I72" s="280"/>
      <c r="J72" s="280"/>
      <c r="K72" s="280"/>
      <c r="L72" s="7"/>
      <c r="M72" s="7"/>
      <c r="N72" s="7"/>
      <c r="O72" s="7"/>
      <c r="P72" s="7"/>
      <c r="Q72" s="2"/>
      <c r="R72" s="2"/>
    </row>
    <row r="73" spans="1:18" s="12" customFormat="1" ht="26.25" customHeight="1" x14ac:dyDescent="0.25">
      <c r="A73" s="261" t="s">
        <v>207</v>
      </c>
      <c r="B73" s="261"/>
      <c r="C73" s="261"/>
      <c r="D73" s="261" t="s">
        <v>399</v>
      </c>
      <c r="E73" s="261"/>
      <c r="F73" s="261"/>
      <c r="G73" s="261"/>
      <c r="H73" s="261"/>
      <c r="I73" s="261" t="s">
        <v>208</v>
      </c>
      <c r="J73" s="261"/>
      <c r="K73" s="261"/>
    </row>
    <row r="74" spans="1:18" s="12" customFormat="1" ht="18.75" x14ac:dyDescent="0.3">
      <c r="A74" s="31"/>
      <c r="B74" s="51"/>
      <c r="C74" s="31"/>
      <c r="D74" s="261" t="s">
        <v>400</v>
      </c>
      <c r="E74" s="261"/>
      <c r="F74" s="261"/>
      <c r="G74" s="261"/>
      <c r="H74" s="261"/>
      <c r="I74" s="260" t="s">
        <v>209</v>
      </c>
      <c r="J74" s="260"/>
      <c r="K74" s="260"/>
    </row>
    <row r="75" spans="1:18" s="12" customFormat="1" ht="61.5" customHeight="1" x14ac:dyDescent="0.25">
      <c r="B75" s="51"/>
      <c r="D75" s="12" t="s">
        <v>210</v>
      </c>
      <c r="M75" s="12">
        <v>1</v>
      </c>
    </row>
    <row r="76" spans="1:18" s="12" customFormat="1" x14ac:dyDescent="0.25">
      <c r="B76" s="51"/>
    </row>
    <row r="77" spans="1:18" s="12" customFormat="1" ht="17.25" customHeight="1" x14ac:dyDescent="0.25">
      <c r="A77" s="260" t="s">
        <v>211</v>
      </c>
      <c r="B77" s="260"/>
      <c r="C77" s="260"/>
      <c r="D77" s="260" t="s">
        <v>212</v>
      </c>
      <c r="E77" s="260"/>
      <c r="F77" s="260"/>
      <c r="G77" s="260"/>
      <c r="H77" s="260"/>
      <c r="I77" s="260" t="s">
        <v>213</v>
      </c>
      <c r="J77" s="260"/>
      <c r="K77" s="260"/>
    </row>
    <row r="87" spans="1:18" customFormat="1" ht="17.25" customHeight="1" x14ac:dyDescent="0.3">
      <c r="A87" s="263" t="s">
        <v>191</v>
      </c>
      <c r="B87" s="263"/>
      <c r="C87" s="263"/>
      <c r="D87" s="263"/>
      <c r="E87" s="45"/>
      <c r="F87" s="14"/>
      <c r="G87" s="14"/>
      <c r="J87" s="15"/>
    </row>
    <row r="88" spans="1:18" customFormat="1" ht="17.25" customHeight="1" x14ac:dyDescent="0.3">
      <c r="A88" s="260" t="s">
        <v>192</v>
      </c>
      <c r="B88" s="260"/>
      <c r="C88" s="260"/>
      <c r="D88" s="260"/>
      <c r="E88" s="46"/>
      <c r="F88" s="14"/>
      <c r="G88" s="14"/>
      <c r="J88" s="15"/>
    </row>
    <row r="89" spans="1:18" customFormat="1" ht="12" customHeight="1" x14ac:dyDescent="0.3">
      <c r="A89" s="46"/>
      <c r="B89" s="46"/>
      <c r="C89" s="46"/>
      <c r="D89" s="46"/>
      <c r="E89" s="46"/>
      <c r="F89" s="14"/>
      <c r="G89" s="14"/>
      <c r="J89" s="15"/>
    </row>
    <row r="90" spans="1:18" customFormat="1" ht="24.75" customHeight="1" x14ac:dyDescent="0.25">
      <c r="A90" s="260" t="s">
        <v>193</v>
      </c>
      <c r="B90" s="260"/>
      <c r="C90" s="260"/>
      <c r="D90" s="260"/>
      <c r="E90" s="260"/>
      <c r="F90" s="260"/>
      <c r="G90" s="260"/>
      <c r="H90" s="260"/>
      <c r="I90" s="260"/>
      <c r="J90" s="260"/>
      <c r="K90" s="260"/>
    </row>
    <row r="91" spans="1:18" customFormat="1" ht="24.75" customHeight="1" x14ac:dyDescent="0.25">
      <c r="A91" s="260" t="s">
        <v>1022</v>
      </c>
      <c r="B91" s="260"/>
      <c r="C91" s="260"/>
      <c r="D91" s="260"/>
      <c r="E91" s="260"/>
      <c r="F91" s="260"/>
      <c r="G91" s="260"/>
      <c r="H91" s="260"/>
      <c r="I91" s="260"/>
      <c r="J91" s="260"/>
      <c r="K91" s="260"/>
    </row>
    <row r="92" spans="1:18" s="35" customFormat="1" ht="24.75" customHeight="1" x14ac:dyDescent="0.25">
      <c r="A92" s="264" t="s">
        <v>1057</v>
      </c>
      <c r="B92" s="264"/>
      <c r="C92" s="264"/>
      <c r="D92" s="264"/>
      <c r="E92" s="264"/>
      <c r="F92" s="264"/>
      <c r="G92" s="264"/>
      <c r="H92" s="264"/>
      <c r="I92" s="264"/>
      <c r="J92" s="264"/>
      <c r="K92" s="264"/>
    </row>
    <row r="93" spans="1:18" customFormat="1" ht="18.75" customHeight="1" x14ac:dyDescent="0.25">
      <c r="A93" s="17"/>
      <c r="B93" s="18"/>
      <c r="C93" s="19"/>
      <c r="D93" s="20"/>
      <c r="E93" s="17"/>
      <c r="F93" s="21"/>
      <c r="G93" s="21"/>
      <c r="H93" s="17"/>
      <c r="I93" s="19"/>
      <c r="J93" s="22"/>
    </row>
    <row r="94" spans="1:18" s="25" customFormat="1" ht="18" customHeight="1" x14ac:dyDescent="0.2">
      <c r="A94" s="265" t="s">
        <v>185</v>
      </c>
      <c r="B94" s="265" t="s">
        <v>194</v>
      </c>
      <c r="C94" s="267" t="s">
        <v>195</v>
      </c>
      <c r="D94" s="268"/>
      <c r="E94" s="265" t="s">
        <v>196</v>
      </c>
      <c r="F94" s="23" t="s">
        <v>197</v>
      </c>
      <c r="G94" s="23" t="s">
        <v>410</v>
      </c>
      <c r="H94" s="23" t="s">
        <v>198</v>
      </c>
      <c r="I94" s="23" t="s">
        <v>199</v>
      </c>
      <c r="J94" s="24" t="s">
        <v>200</v>
      </c>
      <c r="K94" s="265" t="s">
        <v>201</v>
      </c>
    </row>
    <row r="95" spans="1:18" s="25" customFormat="1" ht="18" customHeight="1" x14ac:dyDescent="0.2">
      <c r="A95" s="266"/>
      <c r="B95" s="266"/>
      <c r="C95" s="269"/>
      <c r="D95" s="270"/>
      <c r="E95" s="266"/>
      <c r="F95" s="26" t="s">
        <v>202</v>
      </c>
      <c r="G95" s="26" t="s">
        <v>397</v>
      </c>
      <c r="H95" s="26" t="s">
        <v>203</v>
      </c>
      <c r="I95" s="26" t="s">
        <v>204</v>
      </c>
      <c r="J95" s="27" t="s">
        <v>205</v>
      </c>
      <c r="K95" s="266"/>
    </row>
    <row r="96" spans="1:18" ht="27" customHeight="1" x14ac:dyDescent="0.25">
      <c r="A96" s="93">
        <v>1</v>
      </c>
      <c r="B96" s="239" t="s">
        <v>849</v>
      </c>
      <c r="C96" s="95" t="s">
        <v>850</v>
      </c>
      <c r="D96" s="96" t="s">
        <v>851</v>
      </c>
      <c r="E96" s="97" t="s">
        <v>852</v>
      </c>
      <c r="F96" s="98">
        <v>4</v>
      </c>
      <c r="G96" s="97">
        <v>80</v>
      </c>
      <c r="H96" s="98" t="s">
        <v>233</v>
      </c>
      <c r="I96" s="99" t="s">
        <v>190</v>
      </c>
      <c r="J96" s="99">
        <v>1050000</v>
      </c>
      <c r="K96" s="99"/>
      <c r="L96" s="124" t="s">
        <v>478</v>
      </c>
      <c r="M96" s="124"/>
      <c r="N96" s="97"/>
      <c r="O96" s="97">
        <v>15</v>
      </c>
      <c r="P96" s="97">
        <v>12</v>
      </c>
      <c r="Q96" s="97">
        <v>12</v>
      </c>
      <c r="R96" s="97">
        <v>8.8800000000000008</v>
      </c>
    </row>
    <row r="97" spans="1:18" ht="27" customHeight="1" x14ac:dyDescent="0.25">
      <c r="A97" s="271" t="s">
        <v>206</v>
      </c>
      <c r="B97" s="272"/>
      <c r="C97" s="272"/>
      <c r="D97" s="272"/>
      <c r="E97" s="272"/>
      <c r="F97" s="272"/>
      <c r="G97" s="272"/>
      <c r="H97" s="272"/>
      <c r="I97" s="273"/>
      <c r="J97" s="126">
        <f>SUM(J96:J96)</f>
        <v>1050000</v>
      </c>
      <c r="K97" s="275"/>
      <c r="L97" s="276"/>
      <c r="M97" s="93"/>
      <c r="N97" s="97"/>
      <c r="O97" s="97"/>
      <c r="P97" s="97"/>
      <c r="Q97" s="97"/>
      <c r="R97" s="97"/>
    </row>
    <row r="98" spans="1:18" ht="33" customHeight="1" x14ac:dyDescent="0.25">
      <c r="A98" s="280" t="s">
        <v>1019</v>
      </c>
      <c r="B98" s="280"/>
      <c r="C98" s="280"/>
      <c r="D98" s="280"/>
      <c r="E98" s="280"/>
      <c r="F98" s="280"/>
      <c r="G98" s="280"/>
      <c r="H98" s="280"/>
      <c r="I98" s="280"/>
      <c r="J98" s="280"/>
      <c r="K98" s="280"/>
      <c r="L98" s="7"/>
      <c r="M98" s="7"/>
      <c r="N98" s="7"/>
      <c r="O98" s="7"/>
      <c r="P98" s="7"/>
      <c r="Q98" s="2"/>
      <c r="R98" s="2"/>
    </row>
    <row r="99" spans="1:18" ht="18.75" customHeight="1" x14ac:dyDescent="0.25">
      <c r="A99" s="77"/>
      <c r="B99" s="77"/>
      <c r="C99" s="77"/>
      <c r="D99" s="77"/>
      <c r="E99" s="77"/>
      <c r="F99" s="77"/>
      <c r="G99" s="77"/>
      <c r="H99" s="77"/>
      <c r="I99" s="77"/>
      <c r="J99" s="77"/>
      <c r="K99" s="77"/>
      <c r="L99" s="7"/>
      <c r="M99" s="7"/>
      <c r="N99" s="7"/>
      <c r="O99" s="7"/>
      <c r="P99" s="7"/>
      <c r="Q99" s="2"/>
      <c r="R99" s="2"/>
    </row>
    <row r="100" spans="1:18" s="12" customFormat="1" x14ac:dyDescent="0.25">
      <c r="A100" s="261" t="s">
        <v>207</v>
      </c>
      <c r="B100" s="261"/>
      <c r="C100" s="261"/>
      <c r="D100" s="261" t="s">
        <v>399</v>
      </c>
      <c r="E100" s="261"/>
      <c r="F100" s="261"/>
      <c r="G100" s="261"/>
      <c r="H100" s="261"/>
      <c r="I100" s="261" t="s">
        <v>208</v>
      </c>
      <c r="J100" s="261"/>
      <c r="K100" s="261"/>
    </row>
    <row r="101" spans="1:18" s="12" customFormat="1" ht="18.75" x14ac:dyDescent="0.3">
      <c r="A101" s="31"/>
      <c r="B101" s="51"/>
      <c r="C101" s="31"/>
      <c r="D101" s="261" t="s">
        <v>400</v>
      </c>
      <c r="E101" s="261"/>
      <c r="F101" s="261"/>
      <c r="G101" s="261"/>
      <c r="H101" s="261"/>
      <c r="I101" s="260" t="s">
        <v>209</v>
      </c>
      <c r="J101" s="260"/>
      <c r="K101" s="260"/>
    </row>
    <row r="102" spans="1:18" s="12" customFormat="1" ht="61.5" customHeight="1" x14ac:dyDescent="0.25">
      <c r="B102" s="51"/>
      <c r="D102" s="12" t="s">
        <v>210</v>
      </c>
      <c r="M102" s="12">
        <v>1</v>
      </c>
    </row>
    <row r="103" spans="1:18" s="12" customFormat="1" x14ac:dyDescent="0.25">
      <c r="B103" s="51"/>
    </row>
    <row r="104" spans="1:18" s="12" customFormat="1" ht="17.25" customHeight="1" x14ac:dyDescent="0.25">
      <c r="A104" s="260" t="s">
        <v>211</v>
      </c>
      <c r="B104" s="260"/>
      <c r="C104" s="260"/>
      <c r="D104" s="260" t="s">
        <v>212</v>
      </c>
      <c r="E104" s="260"/>
      <c r="F104" s="260"/>
      <c r="G104" s="260"/>
      <c r="H104" s="260"/>
      <c r="I104" s="260" t="s">
        <v>213</v>
      </c>
      <c r="J104" s="260"/>
      <c r="K104" s="260"/>
    </row>
    <row r="115" spans="1:18" customFormat="1" ht="17.25" customHeight="1" x14ac:dyDescent="0.3">
      <c r="A115" s="263" t="s">
        <v>191</v>
      </c>
      <c r="B115" s="263"/>
      <c r="C115" s="263"/>
      <c r="D115" s="263"/>
      <c r="E115" s="71"/>
      <c r="F115" s="14"/>
      <c r="G115" s="14"/>
      <c r="J115" s="15"/>
    </row>
    <row r="116" spans="1:18" customFormat="1" ht="17.25" customHeight="1" x14ac:dyDescent="0.3">
      <c r="A116" s="260" t="s">
        <v>192</v>
      </c>
      <c r="B116" s="260"/>
      <c r="C116" s="260"/>
      <c r="D116" s="260"/>
      <c r="E116" s="72"/>
      <c r="F116" s="14"/>
      <c r="G116" s="14"/>
      <c r="J116" s="15"/>
    </row>
    <row r="117" spans="1:18" customFormat="1" ht="12" customHeight="1" x14ac:dyDescent="0.3">
      <c r="A117" s="72"/>
      <c r="B117" s="72"/>
      <c r="C117" s="72"/>
      <c r="D117" s="72"/>
      <c r="E117" s="72"/>
      <c r="F117" s="14"/>
      <c r="G117" s="14"/>
      <c r="J117" s="15"/>
    </row>
    <row r="118" spans="1:18" customFormat="1" ht="21.75" customHeight="1" x14ac:dyDescent="0.25">
      <c r="A118" s="260" t="s">
        <v>193</v>
      </c>
      <c r="B118" s="260"/>
      <c r="C118" s="260"/>
      <c r="D118" s="260"/>
      <c r="E118" s="260"/>
      <c r="F118" s="260"/>
      <c r="G118" s="260"/>
      <c r="H118" s="260"/>
      <c r="I118" s="260"/>
      <c r="J118" s="260"/>
      <c r="K118" s="260"/>
    </row>
    <row r="119" spans="1:18" customFormat="1" ht="21.75" customHeight="1" x14ac:dyDescent="0.25">
      <c r="A119" s="260" t="s">
        <v>1023</v>
      </c>
      <c r="B119" s="260"/>
      <c r="C119" s="260"/>
      <c r="D119" s="260"/>
      <c r="E119" s="260"/>
      <c r="F119" s="260"/>
      <c r="G119" s="260"/>
      <c r="H119" s="260"/>
      <c r="I119" s="260"/>
      <c r="J119" s="260"/>
      <c r="K119" s="260"/>
    </row>
    <row r="120" spans="1:18" s="35" customFormat="1" ht="21.75" customHeight="1" x14ac:dyDescent="0.25">
      <c r="A120" s="264" t="s">
        <v>1057</v>
      </c>
      <c r="B120" s="264"/>
      <c r="C120" s="264"/>
      <c r="D120" s="264"/>
      <c r="E120" s="264"/>
      <c r="F120" s="264"/>
      <c r="G120" s="264"/>
      <c r="H120" s="264"/>
      <c r="I120" s="264"/>
      <c r="J120" s="264"/>
      <c r="K120" s="264"/>
    </row>
    <row r="121" spans="1:18" customFormat="1" ht="18.75" customHeight="1" x14ac:dyDescent="0.25">
      <c r="A121" s="17"/>
      <c r="B121" s="18"/>
      <c r="C121" s="19"/>
      <c r="D121" s="20"/>
      <c r="E121" s="17"/>
      <c r="F121" s="21"/>
      <c r="G121" s="21"/>
      <c r="H121" s="17"/>
      <c r="I121" s="19"/>
      <c r="J121" s="22"/>
    </row>
    <row r="122" spans="1:18" s="25" customFormat="1" ht="18" customHeight="1" x14ac:dyDescent="0.2">
      <c r="A122" s="265" t="s">
        <v>185</v>
      </c>
      <c r="B122" s="265" t="s">
        <v>194</v>
      </c>
      <c r="C122" s="267" t="s">
        <v>195</v>
      </c>
      <c r="D122" s="268"/>
      <c r="E122" s="265" t="s">
        <v>196</v>
      </c>
      <c r="F122" s="23" t="s">
        <v>197</v>
      </c>
      <c r="G122" s="23" t="s">
        <v>410</v>
      </c>
      <c r="H122" s="23" t="s">
        <v>198</v>
      </c>
      <c r="I122" s="23" t="s">
        <v>199</v>
      </c>
      <c r="J122" s="24" t="s">
        <v>200</v>
      </c>
      <c r="K122" s="265" t="s">
        <v>201</v>
      </c>
    </row>
    <row r="123" spans="1:18" s="25" customFormat="1" ht="18" customHeight="1" x14ac:dyDescent="0.2">
      <c r="A123" s="266"/>
      <c r="B123" s="266"/>
      <c r="C123" s="269"/>
      <c r="D123" s="270"/>
      <c r="E123" s="266"/>
      <c r="F123" s="26" t="s">
        <v>202</v>
      </c>
      <c r="G123" s="26" t="s">
        <v>397</v>
      </c>
      <c r="H123" s="26" t="s">
        <v>203</v>
      </c>
      <c r="I123" s="26" t="s">
        <v>204</v>
      </c>
      <c r="J123" s="27" t="s">
        <v>205</v>
      </c>
      <c r="K123" s="266"/>
    </row>
    <row r="124" spans="1:18" ht="24" customHeight="1" x14ac:dyDescent="0.25">
      <c r="A124" s="100">
        <v>1</v>
      </c>
      <c r="B124" s="258" t="s">
        <v>853</v>
      </c>
      <c r="C124" s="129" t="s">
        <v>69</v>
      </c>
      <c r="D124" s="130" t="s">
        <v>28</v>
      </c>
      <c r="E124" s="131" t="s">
        <v>854</v>
      </c>
      <c r="F124" s="132">
        <v>3.54</v>
      </c>
      <c r="G124" s="131">
        <v>88</v>
      </c>
      <c r="H124" s="105" t="s">
        <v>233</v>
      </c>
      <c r="I124" s="99" t="s">
        <v>190</v>
      </c>
      <c r="J124" s="99">
        <v>1050000</v>
      </c>
      <c r="K124" s="106"/>
      <c r="L124" s="133" t="s">
        <v>855</v>
      </c>
      <c r="M124" s="133"/>
      <c r="N124" s="131"/>
      <c r="O124" s="131">
        <v>16</v>
      </c>
      <c r="P124" s="131">
        <v>13</v>
      </c>
      <c r="Q124" s="131">
        <v>13</v>
      </c>
      <c r="R124" s="131">
        <v>8.2799999999999994</v>
      </c>
    </row>
    <row r="125" spans="1:18" ht="24" customHeight="1" x14ac:dyDescent="0.25">
      <c r="A125" s="93">
        <v>2</v>
      </c>
      <c r="B125" s="241" t="s">
        <v>856</v>
      </c>
      <c r="C125" s="120" t="s">
        <v>857</v>
      </c>
      <c r="D125" s="121" t="s">
        <v>28</v>
      </c>
      <c r="E125" s="122" t="s">
        <v>858</v>
      </c>
      <c r="F125" s="123">
        <v>3.54</v>
      </c>
      <c r="G125" s="122">
        <v>89</v>
      </c>
      <c r="H125" s="98" t="s">
        <v>233</v>
      </c>
      <c r="I125" s="99" t="s">
        <v>190</v>
      </c>
      <c r="J125" s="99">
        <v>1050000</v>
      </c>
      <c r="K125" s="99"/>
      <c r="L125" s="124" t="s">
        <v>855</v>
      </c>
      <c r="M125" s="124"/>
      <c r="N125" s="122"/>
      <c r="O125" s="122">
        <v>16</v>
      </c>
      <c r="P125" s="122">
        <v>13</v>
      </c>
      <c r="Q125" s="122">
        <v>13</v>
      </c>
      <c r="R125" s="122">
        <v>8.4499999999999993</v>
      </c>
    </row>
    <row r="126" spans="1:18" ht="24" customHeight="1" x14ac:dyDescent="0.25">
      <c r="A126" s="271" t="s">
        <v>206</v>
      </c>
      <c r="B126" s="272"/>
      <c r="C126" s="272"/>
      <c r="D126" s="272"/>
      <c r="E126" s="272"/>
      <c r="F126" s="272"/>
      <c r="G126" s="272"/>
      <c r="H126" s="272"/>
      <c r="I126" s="273"/>
      <c r="J126" s="107">
        <f>SUM(J124:J125)</f>
        <v>2100000</v>
      </c>
      <c r="K126" s="275"/>
      <c r="L126" s="276"/>
      <c r="M126" s="93"/>
      <c r="N126" s="97"/>
      <c r="O126" s="97"/>
      <c r="P126" s="97"/>
      <c r="Q126" s="97"/>
      <c r="R126" s="97"/>
    </row>
    <row r="127" spans="1:18" ht="33" customHeight="1" x14ac:dyDescent="0.25">
      <c r="A127" s="280" t="s">
        <v>1004</v>
      </c>
      <c r="B127" s="280"/>
      <c r="C127" s="280"/>
      <c r="D127" s="280"/>
      <c r="E127" s="280"/>
      <c r="F127" s="280"/>
      <c r="G127" s="280"/>
      <c r="H127" s="280"/>
      <c r="I127" s="280"/>
      <c r="J127" s="280"/>
      <c r="K127" s="280"/>
      <c r="L127" s="7"/>
      <c r="M127" s="7"/>
      <c r="N127" s="7"/>
      <c r="O127" s="7"/>
      <c r="P127" s="7"/>
      <c r="Q127" s="2"/>
      <c r="R127" s="2"/>
    </row>
    <row r="128" spans="1:18" s="12" customFormat="1" ht="19.5" customHeight="1" x14ac:dyDescent="0.25">
      <c r="A128" s="261" t="s">
        <v>207</v>
      </c>
      <c r="B128" s="261"/>
      <c r="C128" s="261"/>
      <c r="D128" s="261" t="s">
        <v>399</v>
      </c>
      <c r="E128" s="261"/>
      <c r="F128" s="261"/>
      <c r="G128" s="261"/>
      <c r="H128" s="261"/>
      <c r="I128" s="261" t="s">
        <v>208</v>
      </c>
      <c r="J128" s="261"/>
      <c r="K128" s="261"/>
    </row>
    <row r="129" spans="1:13" s="12" customFormat="1" ht="19.5" customHeight="1" x14ac:dyDescent="0.3">
      <c r="A129" s="31"/>
      <c r="B129" s="51"/>
      <c r="C129" s="31"/>
      <c r="D129" s="261" t="s">
        <v>400</v>
      </c>
      <c r="E129" s="261"/>
      <c r="F129" s="261"/>
      <c r="G129" s="261"/>
      <c r="H129" s="261"/>
      <c r="I129" s="260" t="s">
        <v>209</v>
      </c>
      <c r="J129" s="260"/>
      <c r="K129" s="260"/>
    </row>
    <row r="130" spans="1:13" s="12" customFormat="1" ht="61.5" customHeight="1" x14ac:dyDescent="0.25">
      <c r="B130" s="51"/>
      <c r="D130" s="12" t="s">
        <v>210</v>
      </c>
      <c r="M130" s="12">
        <v>1</v>
      </c>
    </row>
    <row r="131" spans="1:13" s="12" customFormat="1" x14ac:dyDescent="0.25">
      <c r="B131" s="51"/>
    </row>
    <row r="132" spans="1:13" s="12" customFormat="1" ht="17.25" customHeight="1" x14ac:dyDescent="0.25">
      <c r="A132" s="260" t="s">
        <v>211</v>
      </c>
      <c r="B132" s="260"/>
      <c r="C132" s="260"/>
      <c r="D132" s="260" t="s">
        <v>212</v>
      </c>
      <c r="E132" s="260"/>
      <c r="F132" s="260"/>
      <c r="G132" s="260"/>
      <c r="H132" s="260"/>
      <c r="I132" s="260" t="s">
        <v>213</v>
      </c>
      <c r="J132" s="260"/>
      <c r="K132" s="260"/>
    </row>
    <row r="133" spans="1:13" ht="16.5" customHeight="1" x14ac:dyDescent="0.25"/>
  </sheetData>
  <mergeCells count="104">
    <mergeCell ref="E122:E123"/>
    <mergeCell ref="K122:K123"/>
    <mergeCell ref="A77:C77"/>
    <mergeCell ref="D77:H77"/>
    <mergeCell ref="I77:K77"/>
    <mergeCell ref="A87:D87"/>
    <mergeCell ref="A88:D88"/>
    <mergeCell ref="A64:K64"/>
    <mergeCell ref="A65:K65"/>
    <mergeCell ref="A67:A68"/>
    <mergeCell ref="B67:B68"/>
    <mergeCell ref="C67:D68"/>
    <mergeCell ref="E67:E68"/>
    <mergeCell ref="K67:K68"/>
    <mergeCell ref="A40:I40"/>
    <mergeCell ref="K40:L40"/>
    <mergeCell ref="A71:I71"/>
    <mergeCell ref="K71:L71"/>
    <mergeCell ref="A128:C128"/>
    <mergeCell ref="D128:H128"/>
    <mergeCell ref="I128:K128"/>
    <mergeCell ref="D129:H129"/>
    <mergeCell ref="I129:K129"/>
    <mergeCell ref="A91:K91"/>
    <mergeCell ref="A92:K92"/>
    <mergeCell ref="A94:A95"/>
    <mergeCell ref="B94:B95"/>
    <mergeCell ref="C94:D95"/>
    <mergeCell ref="E94:E95"/>
    <mergeCell ref="K94:K95"/>
    <mergeCell ref="A90:K90"/>
    <mergeCell ref="A73:C73"/>
    <mergeCell ref="D73:H73"/>
    <mergeCell ref="I73:K73"/>
    <mergeCell ref="D74:H74"/>
    <mergeCell ref="I74:K74"/>
    <mergeCell ref="A72:K72"/>
    <mergeCell ref="A115:D115"/>
    <mergeCell ref="A132:C132"/>
    <mergeCell ref="D132:H132"/>
    <mergeCell ref="I132:K132"/>
    <mergeCell ref="A97:I97"/>
    <mergeCell ref="K97:L97"/>
    <mergeCell ref="A126:I126"/>
    <mergeCell ref="K126:L126"/>
    <mergeCell ref="A104:C104"/>
    <mergeCell ref="D104:H104"/>
    <mergeCell ref="I104:K104"/>
    <mergeCell ref="A100:C100"/>
    <mergeCell ref="D100:H100"/>
    <mergeCell ref="I100:K100"/>
    <mergeCell ref="D101:H101"/>
    <mergeCell ref="I101:K101"/>
    <mergeCell ref="A98:K98"/>
    <mergeCell ref="A127:K127"/>
    <mergeCell ref="A116:D116"/>
    <mergeCell ref="A118:K118"/>
    <mergeCell ref="A119:K119"/>
    <mergeCell ref="A120:K120"/>
    <mergeCell ref="A122:A123"/>
    <mergeCell ref="B122:B123"/>
    <mergeCell ref="C122:D123"/>
    <mergeCell ref="A63:K63"/>
    <mergeCell ref="A43:C43"/>
    <mergeCell ref="D43:H43"/>
    <mergeCell ref="I43:K43"/>
    <mergeCell ref="D44:H44"/>
    <mergeCell ref="I44:K44"/>
    <mergeCell ref="A41:K41"/>
    <mergeCell ref="A47:C47"/>
    <mergeCell ref="D47:H47"/>
    <mergeCell ref="I47:K47"/>
    <mergeCell ref="A60:D60"/>
    <mergeCell ref="A61:D61"/>
    <mergeCell ref="A34:K34"/>
    <mergeCell ref="A35:K35"/>
    <mergeCell ref="A37:A38"/>
    <mergeCell ref="B37:B38"/>
    <mergeCell ref="C37:D38"/>
    <mergeCell ref="E37:E38"/>
    <mergeCell ref="K37:K38"/>
    <mergeCell ref="A33:K33"/>
    <mergeCell ref="A16:C16"/>
    <mergeCell ref="D16:H16"/>
    <mergeCell ref="I16:K16"/>
    <mergeCell ref="D17:H17"/>
    <mergeCell ref="I17:K17"/>
    <mergeCell ref="A15:K15"/>
    <mergeCell ref="A20:C20"/>
    <mergeCell ref="D20:H20"/>
    <mergeCell ref="I20:K20"/>
    <mergeCell ref="A30:D30"/>
    <mergeCell ref="A31:D31"/>
    <mergeCell ref="A1:D1"/>
    <mergeCell ref="A2:D2"/>
    <mergeCell ref="A4:K4"/>
    <mergeCell ref="A5:K5"/>
    <mergeCell ref="A6:K6"/>
    <mergeCell ref="A8:A9"/>
    <mergeCell ref="B8:B9"/>
    <mergeCell ref="C8:D9"/>
    <mergeCell ref="E8:E9"/>
    <mergeCell ref="K8:K9"/>
    <mergeCell ref="A14:I14"/>
  </mergeCells>
  <pageMargins left="1.23" right="0.2" top="0.41" bottom="0.2" header="0.44" footer="0.2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3"/>
  <sheetViews>
    <sheetView topLeftCell="A79" workbookViewId="0">
      <selection activeCell="A82" sqref="A82:K82"/>
    </sheetView>
  </sheetViews>
  <sheetFormatPr defaultRowHeight="15.75" x14ac:dyDescent="0.25"/>
  <cols>
    <col min="1" max="1" width="4" style="1" customWidth="1"/>
    <col min="2" max="2" width="17.7109375" style="2" customWidth="1"/>
    <col min="3" max="3" width="16.140625" style="2" customWidth="1"/>
    <col min="4" max="4" width="8.140625" style="2" customWidth="1"/>
    <col min="5" max="5" width="13.140625" style="1" customWidth="1"/>
    <col min="6" max="6" width="8.28515625" style="1" customWidth="1"/>
    <col min="7" max="7" width="7.5703125" customWidth="1"/>
    <col min="8" max="8" width="12.140625" style="2" customWidth="1"/>
    <col min="9" max="10" width="14.140625" style="2" customWidth="1"/>
    <col min="11" max="11" width="13.85546875" style="2" customWidth="1"/>
    <col min="12" max="13" width="11.42578125" style="2" customWidth="1"/>
    <col min="14" max="14" width="9.140625" style="2"/>
    <col min="15" max="15" width="7.140625" style="1" customWidth="1"/>
    <col min="16" max="16" width="4.7109375" style="1" customWidth="1"/>
    <col min="17" max="17" width="4.5703125" style="1" customWidth="1"/>
    <col min="18" max="18" width="5" style="1" customWidth="1"/>
    <col min="19" max="19" width="5.85546875" style="1" customWidth="1"/>
    <col min="20" max="16384" width="9.140625" style="2"/>
  </cols>
  <sheetData>
    <row r="1" spans="1:19" customFormat="1" ht="17.25" customHeight="1" x14ac:dyDescent="0.3">
      <c r="A1" s="263" t="s">
        <v>191</v>
      </c>
      <c r="B1" s="263"/>
      <c r="C1" s="263"/>
      <c r="D1" s="263"/>
      <c r="E1" s="58"/>
      <c r="F1" s="14"/>
      <c r="I1" s="15"/>
      <c r="J1" s="15"/>
    </row>
    <row r="2" spans="1:19" customFormat="1" ht="17.25" customHeight="1" x14ac:dyDescent="0.3">
      <c r="A2" s="260" t="s">
        <v>192</v>
      </c>
      <c r="B2" s="260"/>
      <c r="C2" s="260"/>
      <c r="D2" s="260"/>
      <c r="E2" s="57"/>
      <c r="F2" s="14"/>
      <c r="I2" s="15"/>
      <c r="J2" s="15"/>
    </row>
    <row r="3" spans="1:19" customFormat="1" ht="6" customHeight="1" x14ac:dyDescent="0.3">
      <c r="A3" s="32"/>
      <c r="B3" s="32"/>
      <c r="C3" s="32"/>
      <c r="D3" s="32"/>
      <c r="E3" s="57"/>
      <c r="F3" s="14"/>
      <c r="I3" s="15"/>
      <c r="J3" s="15"/>
    </row>
    <row r="4" spans="1:19" customFormat="1" ht="20.25" customHeight="1" x14ac:dyDescent="0.25">
      <c r="A4" s="260" t="s">
        <v>193</v>
      </c>
      <c r="B4" s="260"/>
      <c r="C4" s="260"/>
      <c r="D4" s="260"/>
      <c r="E4" s="260"/>
      <c r="F4" s="260"/>
      <c r="G4" s="260"/>
      <c r="H4" s="260"/>
      <c r="I4" s="260"/>
      <c r="J4" s="260"/>
      <c r="K4" s="260"/>
      <c r="N4">
        <f>155*50</f>
        <v>7750</v>
      </c>
    </row>
    <row r="5" spans="1:19" customFormat="1" ht="20.25" customHeight="1" x14ac:dyDescent="0.25">
      <c r="A5" s="260" t="s">
        <v>1024</v>
      </c>
      <c r="B5" s="260"/>
      <c r="C5" s="260"/>
      <c r="D5" s="260"/>
      <c r="E5" s="260"/>
      <c r="F5" s="260"/>
      <c r="G5" s="260"/>
      <c r="H5" s="260"/>
      <c r="I5" s="260"/>
      <c r="J5" s="260"/>
      <c r="K5" s="260"/>
      <c r="N5">
        <f>155*18</f>
        <v>2790</v>
      </c>
    </row>
    <row r="6" spans="1:19" s="35" customFormat="1" ht="20.25" customHeight="1" x14ac:dyDescent="0.25">
      <c r="A6" s="264" t="s">
        <v>1057</v>
      </c>
      <c r="B6" s="264"/>
      <c r="C6" s="264"/>
      <c r="D6" s="264"/>
      <c r="E6" s="264"/>
      <c r="F6" s="264"/>
      <c r="G6" s="264"/>
      <c r="H6" s="264"/>
      <c r="I6" s="264"/>
      <c r="J6" s="264"/>
      <c r="K6" s="264"/>
      <c r="N6" s="35">
        <f>+N4-N5</f>
        <v>4960</v>
      </c>
    </row>
    <row r="7" spans="1:19" customFormat="1" ht="10.5" customHeight="1" x14ac:dyDescent="0.25">
      <c r="A7" s="17"/>
      <c r="B7" s="18"/>
      <c r="C7" s="19"/>
      <c r="D7" s="20"/>
      <c r="E7" s="17"/>
      <c r="F7" s="21"/>
      <c r="G7" s="17"/>
      <c r="H7" s="19"/>
      <c r="I7" s="22"/>
      <c r="J7" s="22"/>
    </row>
    <row r="8" spans="1:19" s="25" customFormat="1" ht="18" customHeight="1" x14ac:dyDescent="0.2">
      <c r="A8" s="265" t="s">
        <v>185</v>
      </c>
      <c r="B8" s="265" t="s">
        <v>194</v>
      </c>
      <c r="C8" s="267" t="s">
        <v>195</v>
      </c>
      <c r="D8" s="268"/>
      <c r="E8" s="265" t="s">
        <v>196</v>
      </c>
      <c r="F8" s="23" t="s">
        <v>197</v>
      </c>
      <c r="G8" s="23" t="s">
        <v>410</v>
      </c>
      <c r="H8" s="23" t="s">
        <v>198</v>
      </c>
      <c r="I8" s="23" t="s">
        <v>199</v>
      </c>
      <c r="J8" s="24" t="s">
        <v>200</v>
      </c>
      <c r="K8" s="265" t="s">
        <v>201</v>
      </c>
    </row>
    <row r="9" spans="1:19" s="25" customFormat="1" ht="18" customHeight="1" x14ac:dyDescent="0.2">
      <c r="A9" s="266"/>
      <c r="B9" s="266"/>
      <c r="C9" s="269"/>
      <c r="D9" s="270"/>
      <c r="E9" s="266"/>
      <c r="F9" s="26" t="s">
        <v>202</v>
      </c>
      <c r="G9" s="26" t="s">
        <v>397</v>
      </c>
      <c r="H9" s="26" t="s">
        <v>203</v>
      </c>
      <c r="I9" s="26" t="s">
        <v>204</v>
      </c>
      <c r="J9" s="27" t="s">
        <v>205</v>
      </c>
      <c r="K9" s="266"/>
    </row>
    <row r="10" spans="1:19" ht="21.75" customHeight="1" x14ac:dyDescent="0.25">
      <c r="A10" s="137">
        <v>1</v>
      </c>
      <c r="B10" s="138" t="s">
        <v>862</v>
      </c>
      <c r="C10" s="139" t="s">
        <v>519</v>
      </c>
      <c r="D10" s="140" t="s">
        <v>17</v>
      </c>
      <c r="E10" s="143" t="s">
        <v>863</v>
      </c>
      <c r="F10" s="141">
        <v>3.9</v>
      </c>
      <c r="G10" s="137">
        <v>96</v>
      </c>
      <c r="H10" s="137" t="s">
        <v>217</v>
      </c>
      <c r="I10" s="99" t="s">
        <v>188</v>
      </c>
      <c r="J10" s="99">
        <v>1150000</v>
      </c>
      <c r="K10" s="137"/>
      <c r="L10" s="137" t="s">
        <v>864</v>
      </c>
      <c r="M10" s="142"/>
      <c r="N10" s="137"/>
      <c r="O10" s="143">
        <v>21</v>
      </c>
      <c r="P10" s="143">
        <v>21</v>
      </c>
      <c r="Q10" s="143">
        <v>21</v>
      </c>
      <c r="R10" s="143">
        <v>8.9600000000000009</v>
      </c>
      <c r="S10" s="2"/>
    </row>
    <row r="11" spans="1:19" ht="21.75" customHeight="1" x14ac:dyDescent="0.25">
      <c r="A11" s="93">
        <v>2</v>
      </c>
      <c r="B11" s="94" t="s">
        <v>865</v>
      </c>
      <c r="C11" s="95" t="s">
        <v>443</v>
      </c>
      <c r="D11" s="96" t="s">
        <v>44</v>
      </c>
      <c r="E11" s="97" t="s">
        <v>866</v>
      </c>
      <c r="F11" s="98">
        <v>3.71</v>
      </c>
      <c r="G11" s="93">
        <v>95</v>
      </c>
      <c r="H11" s="93" t="s">
        <v>217</v>
      </c>
      <c r="I11" s="99" t="s">
        <v>188</v>
      </c>
      <c r="J11" s="99">
        <v>1150000</v>
      </c>
      <c r="K11" s="93"/>
      <c r="L11" s="93" t="s">
        <v>864</v>
      </c>
      <c r="M11" s="145"/>
      <c r="N11" s="93"/>
      <c r="O11" s="97">
        <v>22</v>
      </c>
      <c r="P11" s="97">
        <v>21</v>
      </c>
      <c r="Q11" s="97">
        <v>21</v>
      </c>
      <c r="R11" s="97">
        <v>8.8699999999999992</v>
      </c>
      <c r="S11" s="2"/>
    </row>
    <row r="12" spans="1:19" ht="21.75" customHeight="1" x14ac:dyDescent="0.25">
      <c r="A12" s="93">
        <v>3</v>
      </c>
      <c r="B12" s="94" t="s">
        <v>867</v>
      </c>
      <c r="C12" s="95" t="s">
        <v>868</v>
      </c>
      <c r="D12" s="96" t="s">
        <v>350</v>
      </c>
      <c r="E12" s="97" t="s">
        <v>869</v>
      </c>
      <c r="F12" s="98">
        <v>3.67</v>
      </c>
      <c r="G12" s="93">
        <v>98</v>
      </c>
      <c r="H12" s="93" t="s">
        <v>217</v>
      </c>
      <c r="I12" s="99" t="s">
        <v>188</v>
      </c>
      <c r="J12" s="99">
        <v>1150000</v>
      </c>
      <c r="K12" s="93"/>
      <c r="L12" s="93" t="s">
        <v>864</v>
      </c>
      <c r="M12" s="145"/>
      <c r="N12" s="93"/>
      <c r="O12" s="97">
        <v>21</v>
      </c>
      <c r="P12" s="97">
        <v>21</v>
      </c>
      <c r="Q12" s="97">
        <v>21</v>
      </c>
      <c r="R12" s="97">
        <v>8.86</v>
      </c>
      <c r="S12" s="2"/>
    </row>
    <row r="13" spans="1:19" ht="21.75" customHeight="1" x14ac:dyDescent="0.25">
      <c r="A13" s="93">
        <v>4</v>
      </c>
      <c r="B13" s="94" t="s">
        <v>870</v>
      </c>
      <c r="C13" s="95" t="s">
        <v>43</v>
      </c>
      <c r="D13" s="96" t="s">
        <v>871</v>
      </c>
      <c r="E13" s="97" t="s">
        <v>274</v>
      </c>
      <c r="F13" s="98">
        <v>3.62</v>
      </c>
      <c r="G13" s="93">
        <v>93</v>
      </c>
      <c r="H13" s="93" t="s">
        <v>217</v>
      </c>
      <c r="I13" s="99" t="s">
        <v>188</v>
      </c>
      <c r="J13" s="99">
        <v>1150000</v>
      </c>
      <c r="K13" s="93"/>
      <c r="L13" s="93" t="s">
        <v>864</v>
      </c>
      <c r="M13" s="145"/>
      <c r="N13" s="93"/>
      <c r="O13" s="97">
        <v>22</v>
      </c>
      <c r="P13" s="97">
        <v>21</v>
      </c>
      <c r="Q13" s="97">
        <v>21</v>
      </c>
      <c r="R13" s="97">
        <v>8.5</v>
      </c>
      <c r="S13" s="2"/>
    </row>
    <row r="14" spans="1:19" ht="21.75" customHeight="1" x14ac:dyDescent="0.25">
      <c r="A14" s="93">
        <v>5</v>
      </c>
      <c r="B14" s="94" t="s">
        <v>872</v>
      </c>
      <c r="C14" s="95" t="s">
        <v>873</v>
      </c>
      <c r="D14" s="96" t="s">
        <v>8</v>
      </c>
      <c r="E14" s="97" t="s">
        <v>303</v>
      </c>
      <c r="F14" s="98">
        <v>3.62</v>
      </c>
      <c r="G14" s="93">
        <v>91</v>
      </c>
      <c r="H14" s="93" t="s">
        <v>217</v>
      </c>
      <c r="I14" s="99" t="s">
        <v>188</v>
      </c>
      <c r="J14" s="99">
        <v>1150000</v>
      </c>
      <c r="K14" s="93"/>
      <c r="L14" s="93" t="s">
        <v>864</v>
      </c>
      <c r="M14" s="145"/>
      <c r="N14" s="93"/>
      <c r="O14" s="97">
        <v>21</v>
      </c>
      <c r="P14" s="97">
        <v>21</v>
      </c>
      <c r="Q14" s="97">
        <v>21</v>
      </c>
      <c r="R14" s="97">
        <v>8.61</v>
      </c>
      <c r="S14" s="2"/>
    </row>
    <row r="15" spans="1:19" ht="21.75" customHeight="1" x14ac:dyDescent="0.25">
      <c r="A15" s="93">
        <v>6</v>
      </c>
      <c r="B15" s="94" t="s">
        <v>874</v>
      </c>
      <c r="C15" s="95" t="s">
        <v>875</v>
      </c>
      <c r="D15" s="96" t="s">
        <v>4</v>
      </c>
      <c r="E15" s="97" t="s">
        <v>876</v>
      </c>
      <c r="F15" s="98">
        <v>3.48</v>
      </c>
      <c r="G15" s="93">
        <v>90</v>
      </c>
      <c r="H15" s="93" t="s">
        <v>217</v>
      </c>
      <c r="I15" s="99" t="s">
        <v>190</v>
      </c>
      <c r="J15" s="99">
        <v>1050000</v>
      </c>
      <c r="K15" s="93"/>
      <c r="L15" s="93" t="s">
        <v>864</v>
      </c>
      <c r="M15" s="145"/>
      <c r="N15" s="93"/>
      <c r="O15" s="97">
        <v>25</v>
      </c>
      <c r="P15" s="97">
        <v>21</v>
      </c>
      <c r="Q15" s="97">
        <v>21</v>
      </c>
      <c r="R15" s="97">
        <v>8.64</v>
      </c>
      <c r="S15" s="2"/>
    </row>
    <row r="16" spans="1:19" ht="21.75" customHeight="1" x14ac:dyDescent="0.25">
      <c r="A16" s="93">
        <v>7</v>
      </c>
      <c r="B16" s="113" t="s">
        <v>877</v>
      </c>
      <c r="C16" s="114" t="s">
        <v>878</v>
      </c>
      <c r="D16" s="115" t="s">
        <v>37</v>
      </c>
      <c r="E16" s="116" t="s">
        <v>879</v>
      </c>
      <c r="F16" s="117">
        <v>3.48</v>
      </c>
      <c r="G16" s="112">
        <v>94</v>
      </c>
      <c r="H16" s="112" t="s">
        <v>217</v>
      </c>
      <c r="I16" s="99" t="s">
        <v>190</v>
      </c>
      <c r="J16" s="99">
        <v>1050000</v>
      </c>
      <c r="K16" s="112"/>
      <c r="L16" s="112" t="s">
        <v>864</v>
      </c>
      <c r="M16" s="145"/>
      <c r="N16" s="93"/>
      <c r="O16" s="116">
        <v>22</v>
      </c>
      <c r="P16" s="116">
        <v>21</v>
      </c>
      <c r="Q16" s="116">
        <v>21</v>
      </c>
      <c r="R16" s="116">
        <v>8.51</v>
      </c>
      <c r="S16" s="2"/>
    </row>
    <row r="17" spans="1:19" ht="21.75" customHeight="1" x14ac:dyDescent="0.25">
      <c r="A17" s="93">
        <v>8</v>
      </c>
      <c r="B17" s="101" t="s">
        <v>880</v>
      </c>
      <c r="C17" s="102" t="s">
        <v>881</v>
      </c>
      <c r="D17" s="103" t="s">
        <v>882</v>
      </c>
      <c r="E17" s="104" t="s">
        <v>883</v>
      </c>
      <c r="F17" s="105">
        <v>3.48</v>
      </c>
      <c r="G17" s="100">
        <v>94</v>
      </c>
      <c r="H17" s="100" t="s">
        <v>217</v>
      </c>
      <c r="I17" s="106" t="s">
        <v>190</v>
      </c>
      <c r="J17" s="106">
        <v>1050000</v>
      </c>
      <c r="K17" s="100"/>
      <c r="L17" s="146" t="s">
        <v>864</v>
      </c>
      <c r="M17" s="147"/>
      <c r="N17" s="146"/>
      <c r="O17" s="148">
        <v>22</v>
      </c>
      <c r="P17" s="148">
        <v>21</v>
      </c>
      <c r="Q17" s="148">
        <v>21</v>
      </c>
      <c r="R17" s="148">
        <v>8.61</v>
      </c>
      <c r="S17" s="2"/>
    </row>
    <row r="18" spans="1:19" ht="21.75" customHeight="1" x14ac:dyDescent="0.25">
      <c r="A18" s="281" t="s">
        <v>206</v>
      </c>
      <c r="B18" s="282"/>
      <c r="C18" s="282"/>
      <c r="D18" s="282"/>
      <c r="E18" s="282"/>
      <c r="F18" s="282"/>
      <c r="G18" s="282"/>
      <c r="H18" s="282"/>
      <c r="I18" s="283"/>
      <c r="J18" s="149">
        <f>SUM(J10:J17)</f>
        <v>8900000</v>
      </c>
      <c r="K18" s="150"/>
      <c r="L18" s="151"/>
      <c r="M18" s="152"/>
      <c r="N18" s="151"/>
      <c r="O18" s="153"/>
      <c r="P18" s="153"/>
      <c r="Q18" s="153"/>
      <c r="R18" s="153"/>
      <c r="S18" s="2"/>
    </row>
    <row r="19" spans="1:19" ht="26.25" customHeight="1" x14ac:dyDescent="0.25">
      <c r="A19" s="280" t="s">
        <v>1025</v>
      </c>
      <c r="B19" s="280"/>
      <c r="C19" s="280"/>
      <c r="D19" s="280"/>
      <c r="E19" s="280"/>
      <c r="F19" s="280"/>
      <c r="G19" s="280"/>
      <c r="H19" s="280"/>
      <c r="I19" s="280"/>
      <c r="J19" s="280"/>
      <c r="K19" s="280"/>
      <c r="L19" s="7"/>
      <c r="M19" s="7"/>
      <c r="N19" s="7"/>
      <c r="O19" s="7"/>
      <c r="P19" s="7"/>
      <c r="Q19" s="2"/>
      <c r="R19" s="2"/>
      <c r="S19" s="2"/>
    </row>
    <row r="20" spans="1:19" ht="6.75" customHeight="1" x14ac:dyDescent="0.25">
      <c r="A20" s="77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"/>
      <c r="M20" s="7"/>
      <c r="N20" s="7"/>
      <c r="O20" s="7"/>
      <c r="P20" s="7"/>
      <c r="Q20" s="2"/>
      <c r="R20" s="2"/>
      <c r="S20" s="2"/>
    </row>
    <row r="21" spans="1:19" s="12" customFormat="1" x14ac:dyDescent="0.25">
      <c r="A21" s="261" t="s">
        <v>207</v>
      </c>
      <c r="B21" s="261"/>
      <c r="C21" s="261"/>
      <c r="D21" s="261" t="s">
        <v>399</v>
      </c>
      <c r="E21" s="261"/>
      <c r="F21" s="261"/>
      <c r="G21" s="261"/>
      <c r="H21" s="261"/>
      <c r="I21" s="261" t="s">
        <v>208</v>
      </c>
      <c r="J21" s="261"/>
      <c r="K21" s="261"/>
    </row>
    <row r="22" spans="1:19" s="12" customFormat="1" ht="18.75" x14ac:dyDescent="0.3">
      <c r="A22" s="31"/>
      <c r="B22" s="51"/>
      <c r="C22" s="31"/>
      <c r="D22" s="261" t="s">
        <v>400</v>
      </c>
      <c r="E22" s="261"/>
      <c r="F22" s="261"/>
      <c r="G22" s="261"/>
      <c r="H22" s="261"/>
      <c r="I22" s="260" t="s">
        <v>209</v>
      </c>
      <c r="J22" s="260"/>
      <c r="K22" s="260"/>
    </row>
    <row r="23" spans="1:19" s="12" customFormat="1" ht="57.75" customHeight="1" x14ac:dyDescent="0.25">
      <c r="B23" s="51"/>
      <c r="D23" s="12" t="s">
        <v>210</v>
      </c>
      <c r="E23" s="58"/>
      <c r="M23" s="12">
        <v>1</v>
      </c>
    </row>
    <row r="24" spans="1:19" s="12" customFormat="1" x14ac:dyDescent="0.25">
      <c r="B24" s="51"/>
      <c r="E24" s="58"/>
    </row>
    <row r="25" spans="1:19" s="12" customFormat="1" ht="17.25" customHeight="1" x14ac:dyDescent="0.25">
      <c r="A25" s="260" t="s">
        <v>211</v>
      </c>
      <c r="B25" s="260"/>
      <c r="C25" s="260"/>
      <c r="D25" s="260" t="s">
        <v>212</v>
      </c>
      <c r="E25" s="260"/>
      <c r="F25" s="260"/>
      <c r="G25" s="260"/>
      <c r="H25" s="260"/>
      <c r="I25" s="260" t="s">
        <v>213</v>
      </c>
      <c r="J25" s="260"/>
      <c r="K25" s="260"/>
    </row>
    <row r="26" spans="1:19" ht="6.75" customHeight="1" x14ac:dyDescent="0.25">
      <c r="A26" s="6"/>
      <c r="B26" s="3"/>
      <c r="C26" s="3"/>
      <c r="D26" s="3"/>
      <c r="E26" s="7"/>
      <c r="F26" s="7"/>
      <c r="G26" s="7"/>
      <c r="H26" s="7"/>
      <c r="I26" s="38"/>
      <c r="J26" s="38"/>
      <c r="K26" s="38"/>
      <c r="L26" s="38"/>
      <c r="M26" s="38"/>
      <c r="N26" s="7"/>
      <c r="O26" s="6"/>
      <c r="P26" s="7"/>
      <c r="Q26" s="7"/>
      <c r="R26" s="7"/>
      <c r="S26" s="7"/>
    </row>
    <row r="27" spans="1:19" customFormat="1" ht="17.25" customHeight="1" x14ac:dyDescent="0.3">
      <c r="A27" s="263" t="s">
        <v>191</v>
      </c>
      <c r="B27" s="263"/>
      <c r="C27" s="263"/>
      <c r="D27" s="263"/>
      <c r="E27" s="58"/>
      <c r="F27" s="14"/>
      <c r="I27" s="15"/>
      <c r="J27" s="15"/>
    </row>
    <row r="28" spans="1:19" customFormat="1" ht="17.25" customHeight="1" x14ac:dyDescent="0.3">
      <c r="A28" s="260" t="s">
        <v>192</v>
      </c>
      <c r="B28" s="260"/>
      <c r="C28" s="260"/>
      <c r="D28" s="260"/>
      <c r="E28" s="57"/>
      <c r="F28" s="14"/>
      <c r="I28" s="15"/>
      <c r="J28" s="15"/>
    </row>
    <row r="29" spans="1:19" customFormat="1" ht="6" customHeight="1" x14ac:dyDescent="0.3">
      <c r="A29" s="32"/>
      <c r="B29" s="32"/>
      <c r="C29" s="32"/>
      <c r="D29" s="32"/>
      <c r="E29" s="57"/>
      <c r="F29" s="14"/>
      <c r="I29" s="15"/>
      <c r="J29" s="15"/>
    </row>
    <row r="30" spans="1:19" customFormat="1" ht="20.25" customHeight="1" x14ac:dyDescent="0.25">
      <c r="A30" s="260" t="s">
        <v>193</v>
      </c>
      <c r="B30" s="260"/>
      <c r="C30" s="260"/>
      <c r="D30" s="260"/>
      <c r="E30" s="260"/>
      <c r="F30" s="260"/>
      <c r="G30" s="260"/>
      <c r="H30" s="260"/>
      <c r="I30" s="260"/>
      <c r="J30" s="260"/>
      <c r="K30" s="260"/>
    </row>
    <row r="31" spans="1:19" customFormat="1" ht="20.25" customHeight="1" x14ac:dyDescent="0.25">
      <c r="A31" s="260" t="s">
        <v>1026</v>
      </c>
      <c r="B31" s="260"/>
      <c r="C31" s="260"/>
      <c r="D31" s="260"/>
      <c r="E31" s="260"/>
      <c r="F31" s="260"/>
      <c r="G31" s="260"/>
      <c r="H31" s="260"/>
      <c r="I31" s="260"/>
      <c r="J31" s="260"/>
      <c r="K31" s="260"/>
      <c r="N31">
        <f>155*18</f>
        <v>2790</v>
      </c>
    </row>
    <row r="32" spans="1:19" s="35" customFormat="1" ht="20.25" customHeight="1" x14ac:dyDescent="0.25">
      <c r="A32" s="264" t="s">
        <v>1057</v>
      </c>
      <c r="B32" s="264"/>
      <c r="C32" s="264"/>
      <c r="D32" s="264"/>
      <c r="E32" s="264"/>
      <c r="F32" s="264"/>
      <c r="G32" s="264"/>
      <c r="H32" s="264"/>
      <c r="I32" s="264"/>
      <c r="J32" s="264"/>
      <c r="K32" s="264"/>
      <c r="N32" s="35" t="e">
        <f>+#REF!-N31</f>
        <v>#REF!</v>
      </c>
    </row>
    <row r="33" spans="1:19" customFormat="1" ht="10.5" customHeight="1" x14ac:dyDescent="0.25">
      <c r="A33" s="17"/>
      <c r="B33" s="18"/>
      <c r="C33" s="19"/>
      <c r="D33" s="20"/>
      <c r="E33" s="17"/>
      <c r="F33" s="21"/>
      <c r="G33" s="17"/>
      <c r="H33" s="19"/>
      <c r="I33" s="22"/>
      <c r="J33" s="22"/>
    </row>
    <row r="34" spans="1:19" s="25" customFormat="1" ht="18.75" customHeight="1" x14ac:dyDescent="0.2">
      <c r="A34" s="265" t="s">
        <v>185</v>
      </c>
      <c r="B34" s="265" t="s">
        <v>194</v>
      </c>
      <c r="C34" s="267" t="s">
        <v>195</v>
      </c>
      <c r="D34" s="268"/>
      <c r="E34" s="265" t="s">
        <v>196</v>
      </c>
      <c r="F34" s="23" t="s">
        <v>197</v>
      </c>
      <c r="G34" s="23" t="s">
        <v>410</v>
      </c>
      <c r="H34" s="23" t="s">
        <v>198</v>
      </c>
      <c r="I34" s="23" t="s">
        <v>199</v>
      </c>
      <c r="J34" s="24" t="s">
        <v>200</v>
      </c>
      <c r="K34" s="265" t="s">
        <v>201</v>
      </c>
    </row>
    <row r="35" spans="1:19" s="25" customFormat="1" ht="18.75" customHeight="1" x14ac:dyDescent="0.2">
      <c r="A35" s="266"/>
      <c r="B35" s="266"/>
      <c r="C35" s="269"/>
      <c r="D35" s="270"/>
      <c r="E35" s="266"/>
      <c r="F35" s="26" t="s">
        <v>202</v>
      </c>
      <c r="G35" s="26" t="s">
        <v>397</v>
      </c>
      <c r="H35" s="26" t="s">
        <v>203</v>
      </c>
      <c r="I35" s="26" t="s">
        <v>204</v>
      </c>
      <c r="J35" s="27" t="s">
        <v>205</v>
      </c>
      <c r="K35" s="266"/>
    </row>
    <row r="36" spans="1:19" ht="23.25" customHeight="1" x14ac:dyDescent="0.25">
      <c r="A36" s="93">
        <v>1</v>
      </c>
      <c r="B36" s="239" t="s">
        <v>480</v>
      </c>
      <c r="C36" s="95" t="s">
        <v>2</v>
      </c>
      <c r="D36" s="96" t="s">
        <v>481</v>
      </c>
      <c r="E36" s="97" t="s">
        <v>482</v>
      </c>
      <c r="F36" s="98">
        <v>3.72</v>
      </c>
      <c r="G36" s="93">
        <v>95</v>
      </c>
      <c r="H36" s="93" t="s">
        <v>217</v>
      </c>
      <c r="I36" s="99" t="s">
        <v>188</v>
      </c>
      <c r="J36" s="99">
        <v>1150000</v>
      </c>
      <c r="K36" s="93"/>
      <c r="L36" s="137" t="s">
        <v>884</v>
      </c>
      <c r="M36" s="142"/>
      <c r="N36" s="137"/>
      <c r="O36" s="143">
        <v>19</v>
      </c>
      <c r="P36" s="143">
        <v>18</v>
      </c>
      <c r="Q36" s="143">
        <v>18</v>
      </c>
      <c r="R36" s="143">
        <v>8.58</v>
      </c>
      <c r="S36" s="2"/>
    </row>
    <row r="37" spans="1:19" ht="23.25" customHeight="1" x14ac:dyDescent="0.25">
      <c r="A37" s="93">
        <v>2</v>
      </c>
      <c r="B37" s="239" t="s">
        <v>885</v>
      </c>
      <c r="C37" s="95" t="s">
        <v>25</v>
      </c>
      <c r="D37" s="96" t="s">
        <v>74</v>
      </c>
      <c r="E37" s="97" t="s">
        <v>187</v>
      </c>
      <c r="F37" s="98">
        <v>3.61</v>
      </c>
      <c r="G37" s="93">
        <v>86</v>
      </c>
      <c r="H37" s="93" t="s">
        <v>233</v>
      </c>
      <c r="I37" s="99" t="s">
        <v>190</v>
      </c>
      <c r="J37" s="99">
        <v>1050000</v>
      </c>
      <c r="K37" s="93"/>
      <c r="L37" s="93" t="s">
        <v>884</v>
      </c>
      <c r="M37" s="145"/>
      <c r="N37" s="93"/>
      <c r="O37" s="97">
        <v>21</v>
      </c>
      <c r="P37" s="97">
        <v>18</v>
      </c>
      <c r="Q37" s="97">
        <v>18</v>
      </c>
      <c r="R37" s="97">
        <v>8.44</v>
      </c>
      <c r="S37" s="2"/>
    </row>
    <row r="38" spans="1:19" ht="23.25" customHeight="1" x14ac:dyDescent="0.25">
      <c r="A38" s="93">
        <v>3</v>
      </c>
      <c r="B38" s="239" t="s">
        <v>484</v>
      </c>
      <c r="C38" s="95" t="s">
        <v>2</v>
      </c>
      <c r="D38" s="96" t="s">
        <v>23</v>
      </c>
      <c r="E38" s="97" t="s">
        <v>485</v>
      </c>
      <c r="F38" s="98">
        <v>3.5</v>
      </c>
      <c r="G38" s="93">
        <v>90</v>
      </c>
      <c r="H38" s="93" t="s">
        <v>217</v>
      </c>
      <c r="I38" s="99" t="s">
        <v>190</v>
      </c>
      <c r="J38" s="99">
        <v>1050000</v>
      </c>
      <c r="K38" s="100"/>
      <c r="L38" s="146" t="s">
        <v>884</v>
      </c>
      <c r="M38" s="147"/>
      <c r="N38" s="146"/>
      <c r="O38" s="148">
        <v>19</v>
      </c>
      <c r="P38" s="148">
        <v>18</v>
      </c>
      <c r="Q38" s="148">
        <v>18</v>
      </c>
      <c r="R38" s="148">
        <v>8.4600000000000009</v>
      </c>
      <c r="S38" s="2"/>
    </row>
    <row r="39" spans="1:19" ht="23.25" customHeight="1" x14ac:dyDescent="0.25">
      <c r="A39" s="281" t="s">
        <v>206</v>
      </c>
      <c r="B39" s="282"/>
      <c r="C39" s="282"/>
      <c r="D39" s="282"/>
      <c r="E39" s="282"/>
      <c r="F39" s="282"/>
      <c r="G39" s="282"/>
      <c r="H39" s="282"/>
      <c r="I39" s="283"/>
      <c r="J39" s="149">
        <f>SUM(J36:J38)</f>
        <v>3250000</v>
      </c>
      <c r="K39" s="150"/>
      <c r="L39" s="151"/>
      <c r="M39" s="152"/>
      <c r="N39" s="151"/>
      <c r="O39" s="153"/>
      <c r="P39" s="153"/>
      <c r="Q39" s="153"/>
      <c r="R39" s="153"/>
      <c r="S39" s="2"/>
    </row>
    <row r="40" spans="1:19" ht="30.75" customHeight="1" x14ac:dyDescent="0.25">
      <c r="A40" s="280" t="s">
        <v>1027</v>
      </c>
      <c r="B40" s="280"/>
      <c r="C40" s="280"/>
      <c r="D40" s="280"/>
      <c r="E40" s="280"/>
      <c r="F40" s="280"/>
      <c r="G40" s="280"/>
      <c r="H40" s="280"/>
      <c r="I40" s="280"/>
      <c r="J40" s="280"/>
      <c r="K40" s="280"/>
      <c r="L40" s="7"/>
      <c r="M40" s="7"/>
      <c r="N40" s="7"/>
      <c r="O40" s="7"/>
      <c r="P40" s="7"/>
      <c r="Q40" s="2"/>
      <c r="R40" s="2"/>
      <c r="S40" s="2"/>
    </row>
    <row r="41" spans="1:19" ht="14.25" customHeight="1" x14ac:dyDescent="0.25">
      <c r="A41" s="77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"/>
      <c r="M41" s="7"/>
      <c r="N41" s="7"/>
      <c r="O41" s="7"/>
      <c r="P41" s="7"/>
      <c r="Q41" s="2"/>
      <c r="R41" s="2"/>
      <c r="S41" s="2"/>
    </row>
    <row r="42" spans="1:19" s="12" customFormat="1" ht="16.5" customHeight="1" x14ac:dyDescent="0.25">
      <c r="A42" s="261" t="s">
        <v>207</v>
      </c>
      <c r="B42" s="261"/>
      <c r="C42" s="261"/>
      <c r="D42" s="261" t="s">
        <v>399</v>
      </c>
      <c r="E42" s="261"/>
      <c r="F42" s="261"/>
      <c r="G42" s="261"/>
      <c r="H42" s="261"/>
      <c r="I42" s="261" t="s">
        <v>208</v>
      </c>
      <c r="J42" s="261"/>
      <c r="K42" s="261"/>
    </row>
    <row r="43" spans="1:19" s="12" customFormat="1" ht="18.75" x14ac:dyDescent="0.3">
      <c r="A43" s="31"/>
      <c r="B43" s="51"/>
      <c r="C43" s="31"/>
      <c r="D43" s="261" t="s">
        <v>400</v>
      </c>
      <c r="E43" s="261"/>
      <c r="F43" s="261"/>
      <c r="G43" s="261"/>
      <c r="H43" s="261"/>
      <c r="I43" s="260" t="s">
        <v>209</v>
      </c>
      <c r="J43" s="260"/>
      <c r="K43" s="260"/>
    </row>
    <row r="44" spans="1:19" s="12" customFormat="1" ht="49.5" customHeight="1" x14ac:dyDescent="0.25">
      <c r="B44" s="51"/>
      <c r="D44" s="12" t="s">
        <v>210</v>
      </c>
      <c r="E44" s="58"/>
      <c r="M44" s="12">
        <v>1</v>
      </c>
    </row>
    <row r="45" spans="1:19" s="12" customFormat="1" x14ac:dyDescent="0.25">
      <c r="B45" s="51"/>
      <c r="E45" s="58"/>
    </row>
    <row r="46" spans="1:19" s="12" customFormat="1" ht="17.25" customHeight="1" x14ac:dyDescent="0.25">
      <c r="A46" s="260" t="s">
        <v>211</v>
      </c>
      <c r="B46" s="260"/>
      <c r="C46" s="260"/>
      <c r="D46" s="260" t="s">
        <v>212</v>
      </c>
      <c r="E46" s="260"/>
      <c r="F46" s="260"/>
      <c r="G46" s="260"/>
      <c r="H46" s="260"/>
      <c r="I46" s="260" t="s">
        <v>213</v>
      </c>
      <c r="J46" s="260"/>
      <c r="K46" s="260"/>
    </row>
    <row r="53" spans="1:19" customFormat="1" ht="17.25" customHeight="1" x14ac:dyDescent="0.3">
      <c r="A53" s="263" t="s">
        <v>191</v>
      </c>
      <c r="B53" s="263"/>
      <c r="C53" s="263"/>
      <c r="D53" s="263"/>
      <c r="E53" s="58"/>
      <c r="F53" s="14"/>
      <c r="I53" s="15"/>
      <c r="J53" s="15"/>
    </row>
    <row r="54" spans="1:19" customFormat="1" ht="17.25" customHeight="1" x14ac:dyDescent="0.3">
      <c r="A54" s="260" t="s">
        <v>192</v>
      </c>
      <c r="B54" s="260"/>
      <c r="C54" s="260"/>
      <c r="D54" s="260"/>
      <c r="E54" s="57"/>
      <c r="F54" s="14"/>
      <c r="I54" s="15"/>
      <c r="J54" s="15"/>
    </row>
    <row r="55" spans="1:19" customFormat="1" ht="16.5" customHeight="1" x14ac:dyDescent="0.3">
      <c r="A55" s="46"/>
      <c r="B55" s="46"/>
      <c r="C55" s="46"/>
      <c r="D55" s="46"/>
      <c r="E55" s="57"/>
      <c r="F55" s="14"/>
      <c r="I55" s="15"/>
      <c r="J55" s="15"/>
    </row>
    <row r="56" spans="1:19" customFormat="1" ht="19.5" customHeight="1" x14ac:dyDescent="0.25">
      <c r="A56" s="260" t="s">
        <v>193</v>
      </c>
      <c r="B56" s="260"/>
      <c r="C56" s="260"/>
      <c r="D56" s="260"/>
      <c r="E56" s="260"/>
      <c r="F56" s="260"/>
      <c r="G56" s="260"/>
      <c r="H56" s="260"/>
      <c r="I56" s="260"/>
      <c r="J56" s="260"/>
      <c r="K56" s="260"/>
    </row>
    <row r="57" spans="1:19" customFormat="1" ht="19.5" customHeight="1" x14ac:dyDescent="0.25">
      <c r="A57" s="260" t="s">
        <v>1028</v>
      </c>
      <c r="B57" s="260"/>
      <c r="C57" s="260"/>
      <c r="D57" s="260"/>
      <c r="E57" s="260"/>
      <c r="F57" s="260"/>
      <c r="G57" s="260"/>
      <c r="H57" s="260"/>
      <c r="I57" s="260"/>
      <c r="J57" s="260"/>
      <c r="K57" s="260"/>
      <c r="N57">
        <f>155*18</f>
        <v>2790</v>
      </c>
    </row>
    <row r="58" spans="1:19" s="35" customFormat="1" ht="19.5" customHeight="1" x14ac:dyDescent="0.25">
      <c r="A58" s="264" t="s">
        <v>1057</v>
      </c>
      <c r="B58" s="264"/>
      <c r="C58" s="264"/>
      <c r="D58" s="264"/>
      <c r="E58" s="264"/>
      <c r="F58" s="264"/>
      <c r="G58" s="264"/>
      <c r="H58" s="264"/>
      <c r="I58" s="264"/>
      <c r="J58" s="264"/>
      <c r="K58" s="264"/>
      <c r="N58" s="35" t="e">
        <f>+#REF!-N57</f>
        <v>#REF!</v>
      </c>
    </row>
    <row r="59" spans="1:19" customFormat="1" ht="20.25" customHeight="1" x14ac:dyDescent="0.25">
      <c r="A59" s="17"/>
      <c r="B59" s="18"/>
      <c r="C59" s="19"/>
      <c r="D59" s="20"/>
      <c r="E59" s="17"/>
      <c r="F59" s="21"/>
      <c r="G59" s="17"/>
      <c r="H59" s="19"/>
      <c r="I59" s="22"/>
      <c r="J59" s="22"/>
    </row>
    <row r="60" spans="1:19" s="25" customFormat="1" ht="23.25" customHeight="1" x14ac:dyDescent="0.2">
      <c r="A60" s="265" t="s">
        <v>185</v>
      </c>
      <c r="B60" s="265" t="s">
        <v>194</v>
      </c>
      <c r="C60" s="267" t="s">
        <v>195</v>
      </c>
      <c r="D60" s="268"/>
      <c r="E60" s="265" t="s">
        <v>196</v>
      </c>
      <c r="F60" s="23" t="s">
        <v>197</v>
      </c>
      <c r="G60" s="23" t="s">
        <v>410</v>
      </c>
      <c r="H60" s="23" t="s">
        <v>198</v>
      </c>
      <c r="I60" s="23" t="s">
        <v>199</v>
      </c>
      <c r="J60" s="24" t="s">
        <v>200</v>
      </c>
      <c r="K60" s="265" t="s">
        <v>201</v>
      </c>
    </row>
    <row r="61" spans="1:19" s="25" customFormat="1" ht="18" customHeight="1" x14ac:dyDescent="0.2">
      <c r="A61" s="266"/>
      <c r="B61" s="266"/>
      <c r="C61" s="269"/>
      <c r="D61" s="270"/>
      <c r="E61" s="266"/>
      <c r="F61" s="26" t="s">
        <v>202</v>
      </c>
      <c r="G61" s="26" t="s">
        <v>397</v>
      </c>
      <c r="H61" s="26" t="s">
        <v>203</v>
      </c>
      <c r="I61" s="26" t="s">
        <v>204</v>
      </c>
      <c r="J61" s="27" t="s">
        <v>205</v>
      </c>
      <c r="K61" s="266"/>
    </row>
    <row r="62" spans="1:19" ht="23.25" customHeight="1" x14ac:dyDescent="0.25">
      <c r="A62" s="93">
        <v>1</v>
      </c>
      <c r="B62" s="239" t="s">
        <v>489</v>
      </c>
      <c r="C62" s="95" t="s">
        <v>444</v>
      </c>
      <c r="D62" s="96" t="s">
        <v>53</v>
      </c>
      <c r="E62" s="97" t="s">
        <v>490</v>
      </c>
      <c r="F62" s="98">
        <v>3.59</v>
      </c>
      <c r="G62" s="93">
        <v>85</v>
      </c>
      <c r="H62" s="93" t="s">
        <v>233</v>
      </c>
      <c r="I62" s="99" t="s">
        <v>190</v>
      </c>
      <c r="J62" s="99">
        <v>1050000</v>
      </c>
      <c r="K62" s="93"/>
      <c r="L62" s="154" t="s">
        <v>886</v>
      </c>
      <c r="M62" s="155"/>
      <c r="N62" s="154"/>
      <c r="O62" s="156">
        <v>17</v>
      </c>
      <c r="P62" s="156">
        <v>17</v>
      </c>
      <c r="Q62" s="156">
        <v>17</v>
      </c>
      <c r="R62" s="156">
        <v>8.48</v>
      </c>
      <c r="S62" s="2"/>
    </row>
    <row r="63" spans="1:19" ht="23.25" customHeight="1" x14ac:dyDescent="0.25">
      <c r="A63" s="281" t="s">
        <v>206</v>
      </c>
      <c r="B63" s="282"/>
      <c r="C63" s="282"/>
      <c r="D63" s="282"/>
      <c r="E63" s="282"/>
      <c r="F63" s="282"/>
      <c r="G63" s="282"/>
      <c r="H63" s="282"/>
      <c r="I63" s="283"/>
      <c r="J63" s="149">
        <f>SUM(J62)</f>
        <v>1050000</v>
      </c>
      <c r="K63" s="150"/>
      <c r="L63" s="151"/>
      <c r="M63" s="152"/>
      <c r="N63" s="151"/>
      <c r="O63" s="153"/>
      <c r="P63" s="153"/>
      <c r="Q63" s="153"/>
      <c r="R63" s="153"/>
      <c r="S63" s="2"/>
    </row>
    <row r="64" spans="1:19" ht="34.5" customHeight="1" x14ac:dyDescent="0.25">
      <c r="A64" s="280" t="s">
        <v>1019</v>
      </c>
      <c r="B64" s="280"/>
      <c r="C64" s="280"/>
      <c r="D64" s="280"/>
      <c r="E64" s="280"/>
      <c r="F64" s="280"/>
      <c r="G64" s="280"/>
      <c r="H64" s="280"/>
      <c r="I64" s="280"/>
      <c r="J64" s="280"/>
      <c r="K64" s="280"/>
      <c r="L64" s="7"/>
      <c r="M64" s="7"/>
      <c r="N64" s="7"/>
      <c r="O64" s="7"/>
      <c r="P64" s="7"/>
      <c r="Q64" s="2"/>
      <c r="R64" s="2"/>
      <c r="S64" s="2"/>
    </row>
    <row r="65" spans="1:13" s="12" customFormat="1" ht="18.75" customHeight="1" x14ac:dyDescent="0.25">
      <c r="A65" s="261" t="s">
        <v>207</v>
      </c>
      <c r="B65" s="261"/>
      <c r="C65" s="261"/>
      <c r="D65" s="261" t="s">
        <v>399</v>
      </c>
      <c r="E65" s="261"/>
      <c r="F65" s="261"/>
      <c r="G65" s="261"/>
      <c r="H65" s="261"/>
      <c r="I65" s="261" t="s">
        <v>208</v>
      </c>
      <c r="J65" s="261"/>
      <c r="K65" s="261"/>
    </row>
    <row r="66" spans="1:13" s="12" customFormat="1" ht="18.75" customHeight="1" x14ac:dyDescent="0.3">
      <c r="A66" s="31"/>
      <c r="B66" s="51"/>
      <c r="C66" s="31"/>
      <c r="D66" s="261" t="s">
        <v>400</v>
      </c>
      <c r="E66" s="261"/>
      <c r="F66" s="261"/>
      <c r="G66" s="261"/>
      <c r="H66" s="261"/>
      <c r="I66" s="260" t="s">
        <v>209</v>
      </c>
      <c r="J66" s="260"/>
      <c r="K66" s="260"/>
    </row>
    <row r="67" spans="1:13" s="12" customFormat="1" ht="39" customHeight="1" x14ac:dyDescent="0.25">
      <c r="B67" s="51"/>
      <c r="D67" s="12" t="s">
        <v>210</v>
      </c>
      <c r="E67" s="58"/>
      <c r="M67" s="12">
        <v>1</v>
      </c>
    </row>
    <row r="68" spans="1:13" s="12" customFormat="1" ht="23.25" customHeight="1" x14ac:dyDescent="0.25">
      <c r="B68" s="51"/>
      <c r="E68" s="58"/>
    </row>
    <row r="69" spans="1:13" s="12" customFormat="1" ht="27" customHeight="1" x14ac:dyDescent="0.25">
      <c r="A69" s="260" t="s">
        <v>211</v>
      </c>
      <c r="B69" s="260"/>
      <c r="C69" s="260"/>
      <c r="D69" s="260" t="s">
        <v>212</v>
      </c>
      <c r="E69" s="260"/>
      <c r="F69" s="260"/>
      <c r="G69" s="260"/>
      <c r="H69" s="260"/>
      <c r="I69" s="260" t="s">
        <v>213</v>
      </c>
      <c r="J69" s="260"/>
      <c r="K69" s="260"/>
    </row>
    <row r="77" spans="1:13" customFormat="1" ht="27.75" customHeight="1" x14ac:dyDescent="0.3">
      <c r="A77" s="263" t="s">
        <v>191</v>
      </c>
      <c r="B77" s="263"/>
      <c r="C77" s="263"/>
      <c r="D77" s="263"/>
      <c r="E77" s="58"/>
      <c r="F77" s="14"/>
      <c r="I77" s="15"/>
      <c r="J77" s="15"/>
    </row>
    <row r="78" spans="1:13" customFormat="1" ht="17.25" customHeight="1" x14ac:dyDescent="0.3">
      <c r="A78" s="260" t="s">
        <v>192</v>
      </c>
      <c r="B78" s="260"/>
      <c r="C78" s="260"/>
      <c r="D78" s="260"/>
      <c r="E78" s="57"/>
      <c r="F78" s="14"/>
      <c r="I78" s="15"/>
      <c r="J78" s="15"/>
    </row>
    <row r="79" spans="1:13" customFormat="1" ht="6" customHeight="1" x14ac:dyDescent="0.3">
      <c r="A79" s="46"/>
      <c r="B79" s="46"/>
      <c r="C79" s="46"/>
      <c r="D79" s="46"/>
      <c r="E79" s="57"/>
      <c r="F79" s="14"/>
      <c r="I79" s="15"/>
      <c r="J79" s="15"/>
    </row>
    <row r="80" spans="1:13" customFormat="1" ht="22.5" customHeight="1" x14ac:dyDescent="0.25">
      <c r="A80" s="260" t="s">
        <v>193</v>
      </c>
      <c r="B80" s="260"/>
      <c r="C80" s="260"/>
      <c r="D80" s="260"/>
      <c r="E80" s="260"/>
      <c r="F80" s="260"/>
      <c r="G80" s="260"/>
      <c r="H80" s="260"/>
      <c r="I80" s="260"/>
      <c r="J80" s="260"/>
      <c r="K80" s="260"/>
    </row>
    <row r="81" spans="1:19" customFormat="1" ht="22.5" customHeight="1" x14ac:dyDescent="0.25">
      <c r="A81" s="260" t="s">
        <v>1029</v>
      </c>
      <c r="B81" s="260"/>
      <c r="C81" s="260"/>
      <c r="D81" s="260"/>
      <c r="E81" s="260"/>
      <c r="F81" s="260"/>
      <c r="G81" s="260"/>
      <c r="H81" s="260"/>
      <c r="I81" s="260"/>
      <c r="J81" s="260"/>
      <c r="K81" s="260"/>
      <c r="N81">
        <f>155*18</f>
        <v>2790</v>
      </c>
    </row>
    <row r="82" spans="1:19" s="35" customFormat="1" ht="22.5" customHeight="1" x14ac:dyDescent="0.25">
      <c r="A82" s="264" t="s">
        <v>1057</v>
      </c>
      <c r="B82" s="264"/>
      <c r="C82" s="264"/>
      <c r="D82" s="264"/>
      <c r="E82" s="264"/>
      <c r="F82" s="264"/>
      <c r="G82" s="264"/>
      <c r="H82" s="264"/>
      <c r="I82" s="264"/>
      <c r="J82" s="264"/>
      <c r="K82" s="264"/>
      <c r="N82" s="35" t="e">
        <f>+#REF!-N81</f>
        <v>#REF!</v>
      </c>
    </row>
    <row r="83" spans="1:19" customFormat="1" ht="16.5" customHeight="1" x14ac:dyDescent="0.25">
      <c r="A83" s="17"/>
      <c r="B83" s="18"/>
      <c r="C83" s="19"/>
      <c r="D83" s="20"/>
      <c r="E83" s="17"/>
      <c r="F83" s="21"/>
      <c r="G83" s="17"/>
      <c r="H83" s="19"/>
      <c r="I83" s="22"/>
      <c r="J83" s="22"/>
    </row>
    <row r="84" spans="1:19" s="25" customFormat="1" ht="21.75" customHeight="1" x14ac:dyDescent="0.2">
      <c r="A84" s="265" t="s">
        <v>185</v>
      </c>
      <c r="B84" s="265" t="s">
        <v>194</v>
      </c>
      <c r="C84" s="267" t="s">
        <v>195</v>
      </c>
      <c r="D84" s="268"/>
      <c r="E84" s="265" t="s">
        <v>196</v>
      </c>
      <c r="F84" s="23" t="s">
        <v>197</v>
      </c>
      <c r="G84" s="23" t="s">
        <v>410</v>
      </c>
      <c r="H84" s="23" t="s">
        <v>198</v>
      </c>
      <c r="I84" s="23" t="s">
        <v>199</v>
      </c>
      <c r="J84" s="24" t="s">
        <v>200</v>
      </c>
      <c r="K84" s="265" t="s">
        <v>201</v>
      </c>
    </row>
    <row r="85" spans="1:19" s="25" customFormat="1" ht="21.75" customHeight="1" x14ac:dyDescent="0.2">
      <c r="A85" s="266"/>
      <c r="B85" s="266"/>
      <c r="C85" s="269"/>
      <c r="D85" s="270"/>
      <c r="E85" s="266"/>
      <c r="F85" s="26" t="s">
        <v>202</v>
      </c>
      <c r="G85" s="26" t="s">
        <v>397</v>
      </c>
      <c r="H85" s="26" t="s">
        <v>203</v>
      </c>
      <c r="I85" s="26" t="s">
        <v>204</v>
      </c>
      <c r="J85" s="27" t="s">
        <v>205</v>
      </c>
      <c r="K85" s="266"/>
    </row>
    <row r="86" spans="1:19" ht="28.5" customHeight="1" x14ac:dyDescent="0.25">
      <c r="A86" s="93">
        <v>1</v>
      </c>
      <c r="B86" s="239" t="s">
        <v>887</v>
      </c>
      <c r="C86" s="95" t="s">
        <v>2</v>
      </c>
      <c r="D86" s="96" t="s">
        <v>8</v>
      </c>
      <c r="E86" s="97" t="s">
        <v>888</v>
      </c>
      <c r="F86" s="98">
        <v>3.65</v>
      </c>
      <c r="G86" s="93">
        <v>87</v>
      </c>
      <c r="H86" s="93" t="s">
        <v>233</v>
      </c>
      <c r="I86" s="99" t="s">
        <v>190</v>
      </c>
      <c r="J86" s="99">
        <v>1050000</v>
      </c>
      <c r="K86" s="93"/>
      <c r="L86" s="151" t="s">
        <v>889</v>
      </c>
      <c r="M86" s="152"/>
      <c r="N86" s="151"/>
      <c r="O86" s="153">
        <v>20</v>
      </c>
      <c r="P86" s="153">
        <v>17</v>
      </c>
      <c r="Q86" s="153">
        <v>17</v>
      </c>
      <c r="R86" s="153">
        <v>8.3800000000000008</v>
      </c>
      <c r="S86" s="2"/>
    </row>
    <row r="87" spans="1:19" ht="28.5" customHeight="1" x14ac:dyDescent="0.25">
      <c r="A87" s="281" t="s">
        <v>206</v>
      </c>
      <c r="B87" s="282"/>
      <c r="C87" s="282"/>
      <c r="D87" s="282"/>
      <c r="E87" s="282"/>
      <c r="F87" s="282"/>
      <c r="G87" s="282"/>
      <c r="H87" s="282"/>
      <c r="I87" s="283"/>
      <c r="J87" s="149">
        <f>SUM(J86)</f>
        <v>1050000</v>
      </c>
      <c r="K87" s="150"/>
      <c r="L87" s="151"/>
      <c r="M87" s="152"/>
      <c r="N87" s="151"/>
      <c r="O87" s="153"/>
      <c r="P87" s="153"/>
      <c r="Q87" s="153"/>
      <c r="R87" s="153"/>
      <c r="S87" s="2"/>
    </row>
    <row r="88" spans="1:19" ht="40.5" customHeight="1" x14ac:dyDescent="0.25">
      <c r="A88" s="280" t="s">
        <v>1019</v>
      </c>
      <c r="B88" s="280"/>
      <c r="C88" s="280"/>
      <c r="D88" s="280"/>
      <c r="E88" s="280"/>
      <c r="F88" s="280"/>
      <c r="G88" s="280"/>
      <c r="H88" s="280"/>
      <c r="I88" s="280"/>
      <c r="J88" s="280"/>
      <c r="K88" s="280"/>
      <c r="L88" s="7"/>
      <c r="M88" s="7"/>
      <c r="N88" s="7"/>
      <c r="O88" s="7"/>
      <c r="P88" s="7"/>
      <c r="Q88" s="2"/>
      <c r="R88" s="2"/>
      <c r="S88" s="2"/>
    </row>
    <row r="89" spans="1:19" s="12" customFormat="1" ht="21.75" customHeight="1" x14ac:dyDescent="0.25">
      <c r="A89" s="261" t="s">
        <v>207</v>
      </c>
      <c r="B89" s="261"/>
      <c r="C89" s="261"/>
      <c r="D89" s="261" t="s">
        <v>399</v>
      </c>
      <c r="E89" s="261"/>
      <c r="F89" s="261"/>
      <c r="G89" s="261"/>
      <c r="H89" s="261"/>
      <c r="I89" s="261" t="s">
        <v>208</v>
      </c>
      <c r="J89" s="261"/>
      <c r="K89" s="261"/>
    </row>
    <row r="90" spans="1:19" s="12" customFormat="1" ht="21.75" customHeight="1" x14ac:dyDescent="0.3">
      <c r="A90" s="31"/>
      <c r="B90" s="51"/>
      <c r="C90" s="31"/>
      <c r="D90" s="261" t="s">
        <v>400</v>
      </c>
      <c r="E90" s="261"/>
      <c r="F90" s="261"/>
      <c r="G90" s="261"/>
      <c r="H90" s="261"/>
      <c r="I90" s="260" t="s">
        <v>209</v>
      </c>
      <c r="J90" s="260"/>
      <c r="K90" s="260"/>
    </row>
    <row r="91" spans="1:19" s="12" customFormat="1" ht="57" customHeight="1" x14ac:dyDescent="0.25">
      <c r="B91" s="51"/>
      <c r="D91" s="12" t="s">
        <v>210</v>
      </c>
      <c r="E91" s="58"/>
      <c r="M91" s="12">
        <v>1</v>
      </c>
    </row>
    <row r="92" spans="1:19" s="12" customFormat="1" x14ac:dyDescent="0.25">
      <c r="B92" s="51"/>
      <c r="E92" s="58"/>
    </row>
    <row r="93" spans="1:19" s="12" customFormat="1" ht="17.25" customHeight="1" x14ac:dyDescent="0.25">
      <c r="A93" s="260" t="s">
        <v>211</v>
      </c>
      <c r="B93" s="260"/>
      <c r="C93" s="260"/>
      <c r="D93" s="260" t="s">
        <v>212</v>
      </c>
      <c r="E93" s="260"/>
      <c r="F93" s="260"/>
      <c r="G93" s="260"/>
      <c r="H93" s="260"/>
      <c r="I93" s="260" t="s">
        <v>213</v>
      </c>
      <c r="J93" s="260"/>
      <c r="K93" s="260"/>
    </row>
  </sheetData>
  <mergeCells count="80">
    <mergeCell ref="A87:I87"/>
    <mergeCell ref="A39:I39"/>
    <mergeCell ref="A63:I63"/>
    <mergeCell ref="A18:I18"/>
    <mergeCell ref="A93:C93"/>
    <mergeCell ref="D93:H93"/>
    <mergeCell ref="I93:K93"/>
    <mergeCell ref="A89:C89"/>
    <mergeCell ref="D89:H89"/>
    <mergeCell ref="I89:K89"/>
    <mergeCell ref="D90:H90"/>
    <mergeCell ref="I90:K90"/>
    <mergeCell ref="A80:K80"/>
    <mergeCell ref="A81:K81"/>
    <mergeCell ref="A82:K82"/>
    <mergeCell ref="A84:A85"/>
    <mergeCell ref="B84:B85"/>
    <mergeCell ref="C84:D85"/>
    <mergeCell ref="E84:E85"/>
    <mergeCell ref="K84:K85"/>
    <mergeCell ref="A69:C69"/>
    <mergeCell ref="D69:H69"/>
    <mergeCell ref="I69:K69"/>
    <mergeCell ref="A77:D77"/>
    <mergeCell ref="A78:D78"/>
    <mergeCell ref="A65:C65"/>
    <mergeCell ref="D65:H65"/>
    <mergeCell ref="I65:K65"/>
    <mergeCell ref="D66:H66"/>
    <mergeCell ref="I66:K66"/>
    <mergeCell ref="A60:A61"/>
    <mergeCell ref="B60:B61"/>
    <mergeCell ref="C60:D61"/>
    <mergeCell ref="E60:E61"/>
    <mergeCell ref="K60:K61"/>
    <mergeCell ref="A57:K57"/>
    <mergeCell ref="A58:K58"/>
    <mergeCell ref="A21:C21"/>
    <mergeCell ref="A25:C25"/>
    <mergeCell ref="A32:K32"/>
    <mergeCell ref="A34:A35"/>
    <mergeCell ref="B34:B35"/>
    <mergeCell ref="C34:D35"/>
    <mergeCell ref="E34:E35"/>
    <mergeCell ref="K34:K35"/>
    <mergeCell ref="I21:K21"/>
    <mergeCell ref="D22:H22"/>
    <mergeCell ref="I22:K22"/>
    <mergeCell ref="D25:H25"/>
    <mergeCell ref="I25:K25"/>
    <mergeCell ref="A27:D27"/>
    <mergeCell ref="A28:D28"/>
    <mergeCell ref="A8:A9"/>
    <mergeCell ref="B8:B9"/>
    <mergeCell ref="C8:D9"/>
    <mergeCell ref="E8:E9"/>
    <mergeCell ref="K8:K9"/>
    <mergeCell ref="D21:H21"/>
    <mergeCell ref="A19:K19"/>
    <mergeCell ref="A1:D1"/>
    <mergeCell ref="A2:D2"/>
    <mergeCell ref="A4:K4"/>
    <mergeCell ref="A5:K5"/>
    <mergeCell ref="A6:K6"/>
    <mergeCell ref="A30:K30"/>
    <mergeCell ref="A31:K31"/>
    <mergeCell ref="A40:K40"/>
    <mergeCell ref="A64:K64"/>
    <mergeCell ref="A88:K88"/>
    <mergeCell ref="D42:H42"/>
    <mergeCell ref="I42:K42"/>
    <mergeCell ref="D43:H43"/>
    <mergeCell ref="I43:K43"/>
    <mergeCell ref="A53:D53"/>
    <mergeCell ref="A54:D54"/>
    <mergeCell ref="D46:H46"/>
    <mergeCell ref="I46:K46"/>
    <mergeCell ref="A46:C46"/>
    <mergeCell ref="A42:C42"/>
    <mergeCell ref="A56:K56"/>
  </mergeCells>
  <pageMargins left="1.3" right="0.2" top="0.57999999999999996" bottom="0.75" header="0.3" footer="0.3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2"/>
  <sheetViews>
    <sheetView topLeftCell="A91" workbookViewId="0">
      <selection activeCell="A97" sqref="A97:K97"/>
    </sheetView>
  </sheetViews>
  <sheetFormatPr defaultRowHeight="15.75" x14ac:dyDescent="0.25"/>
  <cols>
    <col min="1" max="1" width="5.85546875" style="1" customWidth="1"/>
    <col min="2" max="2" width="17.7109375" style="2" customWidth="1"/>
    <col min="3" max="3" width="17.85546875" style="2" customWidth="1"/>
    <col min="4" max="4" width="7.28515625" style="2" customWidth="1"/>
    <col min="5" max="5" width="12.42578125" style="1" customWidth="1"/>
    <col min="6" max="6" width="8.42578125" style="1" customWidth="1"/>
    <col min="7" max="7" width="8" style="1" customWidth="1"/>
    <col min="8" max="8" width="12" style="2" customWidth="1"/>
    <col min="9" max="9" width="12.5703125" style="2" customWidth="1"/>
    <col min="10" max="10" width="13.5703125" style="2" customWidth="1"/>
    <col min="11" max="11" width="13.85546875" style="2" customWidth="1"/>
    <col min="12" max="12" width="10" style="1" customWidth="1"/>
    <col min="13" max="13" width="16" style="2" customWidth="1"/>
    <col min="14" max="14" width="14.42578125" style="1" customWidth="1"/>
    <col min="15" max="16" width="4.28515625" style="1" customWidth="1"/>
    <col min="17" max="17" width="6" style="1" customWidth="1"/>
    <col min="18" max="18" width="4.85546875" style="1" customWidth="1"/>
    <col min="19" max="16384" width="9.140625" style="2"/>
  </cols>
  <sheetData>
    <row r="1" spans="1:18" customFormat="1" ht="17.25" customHeight="1" x14ac:dyDescent="0.3">
      <c r="A1" s="263" t="s">
        <v>191</v>
      </c>
      <c r="B1" s="263"/>
      <c r="C1" s="263"/>
      <c r="D1" s="263"/>
      <c r="E1" s="45"/>
      <c r="F1" s="14"/>
      <c r="I1" s="15"/>
      <c r="J1" s="15"/>
    </row>
    <row r="2" spans="1:18" customFormat="1" ht="17.25" customHeight="1" x14ac:dyDescent="0.3">
      <c r="A2" s="260" t="s">
        <v>192</v>
      </c>
      <c r="B2" s="260"/>
      <c r="C2" s="260"/>
      <c r="D2" s="260"/>
      <c r="E2" s="46"/>
      <c r="F2" s="14"/>
      <c r="I2" s="15"/>
      <c r="J2" s="15"/>
    </row>
    <row r="3" spans="1:18" customFormat="1" ht="6" customHeight="1" x14ac:dyDescent="0.3">
      <c r="A3" s="32"/>
      <c r="B3" s="57"/>
      <c r="C3" s="32"/>
      <c r="D3" s="32"/>
      <c r="E3" s="46"/>
      <c r="F3" s="14"/>
      <c r="I3" s="15"/>
      <c r="J3" s="15"/>
    </row>
    <row r="4" spans="1:18" customFormat="1" ht="16.5" customHeight="1" x14ac:dyDescent="0.25">
      <c r="A4" s="260" t="s">
        <v>193</v>
      </c>
      <c r="B4" s="260"/>
      <c r="C4" s="260"/>
      <c r="D4" s="260"/>
      <c r="E4" s="260"/>
      <c r="F4" s="260"/>
      <c r="G4" s="260"/>
      <c r="H4" s="260"/>
      <c r="I4" s="260"/>
      <c r="J4" s="260"/>
      <c r="K4" s="260"/>
    </row>
    <row r="5" spans="1:18" customFormat="1" ht="16.5" customHeight="1" x14ac:dyDescent="0.25">
      <c r="A5" s="260" t="s">
        <v>1031</v>
      </c>
      <c r="B5" s="260"/>
      <c r="C5" s="260"/>
      <c r="D5" s="260"/>
      <c r="E5" s="260"/>
      <c r="F5" s="260"/>
      <c r="G5" s="260"/>
      <c r="H5" s="260"/>
      <c r="I5" s="260"/>
      <c r="J5" s="260"/>
      <c r="K5" s="260"/>
    </row>
    <row r="6" spans="1:18" s="35" customFormat="1" ht="16.5" customHeight="1" x14ac:dyDescent="0.25">
      <c r="A6" s="264" t="s">
        <v>1057</v>
      </c>
      <c r="B6" s="264"/>
      <c r="C6" s="264"/>
      <c r="D6" s="264"/>
      <c r="E6" s="264"/>
      <c r="F6" s="264"/>
      <c r="G6" s="264"/>
      <c r="H6" s="264"/>
      <c r="I6" s="264"/>
      <c r="J6" s="264"/>
      <c r="K6" s="264"/>
    </row>
    <row r="7" spans="1:18" customFormat="1" ht="10.5" customHeight="1" x14ac:dyDescent="0.25">
      <c r="A7" s="17"/>
      <c r="B7" s="78"/>
      <c r="C7" s="19"/>
      <c r="D7" s="20"/>
      <c r="E7" s="17"/>
      <c r="F7" s="21"/>
      <c r="G7" s="17"/>
      <c r="H7" s="19"/>
      <c r="I7" s="22"/>
      <c r="J7" s="22"/>
    </row>
    <row r="8" spans="1:18" s="25" customFormat="1" ht="15.75" customHeight="1" x14ac:dyDescent="0.2">
      <c r="A8" s="265" t="s">
        <v>185</v>
      </c>
      <c r="B8" s="284" t="s">
        <v>194</v>
      </c>
      <c r="C8" s="267" t="s">
        <v>195</v>
      </c>
      <c r="D8" s="268"/>
      <c r="E8" s="265" t="s">
        <v>196</v>
      </c>
      <c r="F8" s="23" t="s">
        <v>197</v>
      </c>
      <c r="G8" s="23" t="s">
        <v>410</v>
      </c>
      <c r="H8" s="23" t="s">
        <v>198</v>
      </c>
      <c r="I8" s="23" t="s">
        <v>199</v>
      </c>
      <c r="J8" s="24" t="s">
        <v>200</v>
      </c>
      <c r="K8" s="265" t="s">
        <v>201</v>
      </c>
    </row>
    <row r="9" spans="1:18" s="25" customFormat="1" ht="15.75" customHeight="1" x14ac:dyDescent="0.2">
      <c r="A9" s="266"/>
      <c r="B9" s="285"/>
      <c r="C9" s="269"/>
      <c r="D9" s="270"/>
      <c r="E9" s="266"/>
      <c r="F9" s="26" t="s">
        <v>202</v>
      </c>
      <c r="G9" s="26" t="s">
        <v>397</v>
      </c>
      <c r="H9" s="26" t="s">
        <v>203</v>
      </c>
      <c r="I9" s="26" t="s">
        <v>204</v>
      </c>
      <c r="J9" s="27" t="s">
        <v>205</v>
      </c>
      <c r="K9" s="266"/>
    </row>
    <row r="10" spans="1:18" ht="15.75" customHeight="1" x14ac:dyDescent="0.25">
      <c r="A10" s="157">
        <v>1</v>
      </c>
      <c r="B10" s="242" t="s">
        <v>501</v>
      </c>
      <c r="C10" s="158" t="s">
        <v>502</v>
      </c>
      <c r="D10" s="159" t="s">
        <v>503</v>
      </c>
      <c r="E10" s="160" t="s">
        <v>504</v>
      </c>
      <c r="F10" s="161">
        <v>3.75</v>
      </c>
      <c r="G10" s="157">
        <v>93</v>
      </c>
      <c r="H10" s="157" t="s">
        <v>217</v>
      </c>
      <c r="I10" s="162" t="s">
        <v>188</v>
      </c>
      <c r="J10" s="162">
        <v>1150000</v>
      </c>
      <c r="K10" s="157"/>
      <c r="L10" s="157" t="s">
        <v>495</v>
      </c>
      <c r="M10" s="163"/>
      <c r="N10" s="157"/>
      <c r="O10" s="161">
        <v>16</v>
      </c>
      <c r="P10" s="161">
        <v>16</v>
      </c>
      <c r="Q10" s="161">
        <v>16</v>
      </c>
      <c r="R10" s="161">
        <v>8.7799999999999994</v>
      </c>
    </row>
    <row r="11" spans="1:18" ht="15.75" customHeight="1" x14ac:dyDescent="0.25">
      <c r="A11" s="93">
        <v>2</v>
      </c>
      <c r="B11" s="94" t="s">
        <v>890</v>
      </c>
      <c r="C11" s="95" t="s">
        <v>25</v>
      </c>
      <c r="D11" s="96" t="s">
        <v>63</v>
      </c>
      <c r="E11" s="144" t="s">
        <v>891</v>
      </c>
      <c r="F11" s="97">
        <v>3.71</v>
      </c>
      <c r="G11" s="93">
        <v>92</v>
      </c>
      <c r="H11" s="93" t="s">
        <v>217</v>
      </c>
      <c r="I11" s="99" t="s">
        <v>188</v>
      </c>
      <c r="J11" s="99">
        <v>1150000</v>
      </c>
      <c r="K11" s="93"/>
      <c r="L11" s="93" t="s">
        <v>495</v>
      </c>
      <c r="M11" s="165"/>
      <c r="N11" s="165">
        <v>14</v>
      </c>
      <c r="O11" s="104">
        <v>15</v>
      </c>
      <c r="P11" s="104">
        <v>14</v>
      </c>
      <c r="Q11" s="104">
        <v>14</v>
      </c>
      <c r="R11" s="104">
        <v>8.56</v>
      </c>
    </row>
    <row r="12" spans="1:18" ht="15.75" customHeight="1" x14ac:dyDescent="0.25">
      <c r="A12" s="93">
        <v>3</v>
      </c>
      <c r="B12" s="94" t="s">
        <v>493</v>
      </c>
      <c r="C12" s="95" t="s">
        <v>2</v>
      </c>
      <c r="D12" s="96" t="s">
        <v>61</v>
      </c>
      <c r="E12" s="144" t="s">
        <v>494</v>
      </c>
      <c r="F12" s="97">
        <v>3.57</v>
      </c>
      <c r="G12" s="93">
        <v>90</v>
      </c>
      <c r="H12" s="93" t="s">
        <v>217</v>
      </c>
      <c r="I12" s="99" t="s">
        <v>190</v>
      </c>
      <c r="J12" s="99">
        <v>1050000</v>
      </c>
      <c r="K12" s="93"/>
      <c r="L12" s="93" t="s">
        <v>495</v>
      </c>
      <c r="M12" s="165"/>
      <c r="N12" s="165"/>
      <c r="O12" s="116">
        <v>15</v>
      </c>
      <c r="P12" s="116">
        <v>14</v>
      </c>
      <c r="Q12" s="116">
        <v>14</v>
      </c>
      <c r="R12" s="116">
        <v>8.3699999999999992</v>
      </c>
    </row>
    <row r="13" spans="1:18" ht="15.75" customHeight="1" x14ac:dyDescent="0.25">
      <c r="A13" s="93">
        <v>4</v>
      </c>
      <c r="B13" s="94" t="s">
        <v>892</v>
      </c>
      <c r="C13" s="95" t="s">
        <v>140</v>
      </c>
      <c r="D13" s="96" t="s">
        <v>8</v>
      </c>
      <c r="E13" s="144" t="s">
        <v>893</v>
      </c>
      <c r="F13" s="97">
        <v>3.57</v>
      </c>
      <c r="G13" s="93">
        <v>92</v>
      </c>
      <c r="H13" s="93" t="s">
        <v>217</v>
      </c>
      <c r="I13" s="99" t="s">
        <v>190</v>
      </c>
      <c r="J13" s="99">
        <v>1050000</v>
      </c>
      <c r="K13" s="93"/>
      <c r="L13" s="93" t="s">
        <v>495</v>
      </c>
      <c r="M13" s="165"/>
      <c r="N13" s="165"/>
      <c r="O13" s="97">
        <v>15</v>
      </c>
      <c r="P13" s="97">
        <v>14</v>
      </c>
      <c r="Q13" s="97">
        <v>14</v>
      </c>
      <c r="R13" s="97">
        <v>8.41</v>
      </c>
    </row>
    <row r="14" spans="1:18" ht="15.75" customHeight="1" x14ac:dyDescent="0.25">
      <c r="A14" s="93">
        <v>5</v>
      </c>
      <c r="B14" s="94" t="s">
        <v>894</v>
      </c>
      <c r="C14" s="95" t="s">
        <v>895</v>
      </c>
      <c r="D14" s="96" t="s">
        <v>12</v>
      </c>
      <c r="E14" s="144" t="s">
        <v>896</v>
      </c>
      <c r="F14" s="97">
        <v>3.57</v>
      </c>
      <c r="G14" s="93">
        <v>88</v>
      </c>
      <c r="H14" s="93" t="s">
        <v>189</v>
      </c>
      <c r="I14" s="99" t="s">
        <v>190</v>
      </c>
      <c r="J14" s="99">
        <v>1050000</v>
      </c>
      <c r="K14" s="93"/>
      <c r="L14" s="93" t="s">
        <v>495</v>
      </c>
      <c r="M14" s="165"/>
      <c r="N14" s="165"/>
      <c r="O14" s="97">
        <v>15</v>
      </c>
      <c r="P14" s="97">
        <v>14</v>
      </c>
      <c r="Q14" s="97">
        <v>14</v>
      </c>
      <c r="R14" s="97">
        <v>8.34</v>
      </c>
    </row>
    <row r="15" spans="1:18" ht="15.75" customHeight="1" x14ac:dyDescent="0.25">
      <c r="A15" s="93">
        <v>6</v>
      </c>
      <c r="B15" s="94" t="s">
        <v>508</v>
      </c>
      <c r="C15" s="95" t="s">
        <v>43</v>
      </c>
      <c r="D15" s="96" t="s">
        <v>433</v>
      </c>
      <c r="E15" s="144" t="s">
        <v>148</v>
      </c>
      <c r="F15" s="97">
        <v>3.57</v>
      </c>
      <c r="G15" s="93">
        <v>88</v>
      </c>
      <c r="H15" s="93" t="s">
        <v>189</v>
      </c>
      <c r="I15" s="99" t="s">
        <v>190</v>
      </c>
      <c r="J15" s="99">
        <v>1050000</v>
      </c>
      <c r="K15" s="93"/>
      <c r="L15" s="93" t="s">
        <v>495</v>
      </c>
      <c r="M15" s="165"/>
      <c r="N15" s="165"/>
      <c r="O15" s="97">
        <v>14</v>
      </c>
      <c r="P15" s="97">
        <v>14</v>
      </c>
      <c r="Q15" s="97">
        <v>14</v>
      </c>
      <c r="R15" s="97">
        <v>8.4</v>
      </c>
    </row>
    <row r="16" spans="1:18" ht="15.75" customHeight="1" x14ac:dyDescent="0.25">
      <c r="A16" s="93">
        <v>7</v>
      </c>
      <c r="B16" s="94" t="s">
        <v>515</v>
      </c>
      <c r="C16" s="95" t="s">
        <v>516</v>
      </c>
      <c r="D16" s="96" t="s">
        <v>42</v>
      </c>
      <c r="E16" s="144" t="s">
        <v>517</v>
      </c>
      <c r="F16" s="98">
        <v>3.5</v>
      </c>
      <c r="G16" s="93">
        <v>88</v>
      </c>
      <c r="H16" s="93" t="s">
        <v>189</v>
      </c>
      <c r="I16" s="99" t="s">
        <v>190</v>
      </c>
      <c r="J16" s="99">
        <v>1050000</v>
      </c>
      <c r="K16" s="93"/>
      <c r="L16" s="93" t="s">
        <v>495</v>
      </c>
      <c r="M16" s="165"/>
      <c r="N16" s="165"/>
      <c r="O16" s="97">
        <v>16</v>
      </c>
      <c r="P16" s="97">
        <v>16</v>
      </c>
      <c r="Q16" s="97">
        <v>16</v>
      </c>
      <c r="R16" s="97">
        <v>8.35</v>
      </c>
    </row>
    <row r="17" spans="1:18" ht="15.75" customHeight="1" x14ac:dyDescent="0.25">
      <c r="A17" s="93">
        <v>8</v>
      </c>
      <c r="B17" s="94" t="s">
        <v>897</v>
      </c>
      <c r="C17" s="95" t="s">
        <v>898</v>
      </c>
      <c r="D17" s="96" t="s">
        <v>33</v>
      </c>
      <c r="E17" s="144" t="s">
        <v>578</v>
      </c>
      <c r="F17" s="97">
        <v>3.43</v>
      </c>
      <c r="G17" s="93">
        <v>92</v>
      </c>
      <c r="H17" s="93" t="s">
        <v>217</v>
      </c>
      <c r="I17" s="99" t="s">
        <v>190</v>
      </c>
      <c r="J17" s="99">
        <v>1050000</v>
      </c>
      <c r="K17" s="93"/>
      <c r="L17" s="93" t="s">
        <v>495</v>
      </c>
      <c r="M17" s="165"/>
      <c r="N17" s="165"/>
      <c r="O17" s="97">
        <v>14</v>
      </c>
      <c r="P17" s="97">
        <v>14</v>
      </c>
      <c r="Q17" s="97">
        <v>14</v>
      </c>
      <c r="R17" s="97">
        <v>8.23</v>
      </c>
    </row>
    <row r="18" spans="1:18" ht="15.75" customHeight="1" x14ac:dyDescent="0.25">
      <c r="A18" s="93">
        <v>9</v>
      </c>
      <c r="B18" s="94" t="s">
        <v>496</v>
      </c>
      <c r="C18" s="95" t="s">
        <v>443</v>
      </c>
      <c r="D18" s="96" t="s">
        <v>118</v>
      </c>
      <c r="E18" s="144" t="s">
        <v>497</v>
      </c>
      <c r="F18" s="97">
        <v>3.43</v>
      </c>
      <c r="G18" s="93">
        <v>96</v>
      </c>
      <c r="H18" s="93" t="s">
        <v>217</v>
      </c>
      <c r="I18" s="99" t="s">
        <v>190</v>
      </c>
      <c r="J18" s="99">
        <v>1050000</v>
      </c>
      <c r="K18" s="93"/>
      <c r="L18" s="93" t="s">
        <v>495</v>
      </c>
      <c r="M18" s="165"/>
      <c r="N18" s="165"/>
      <c r="O18" s="97">
        <v>14</v>
      </c>
      <c r="P18" s="97">
        <v>14</v>
      </c>
      <c r="Q18" s="97">
        <v>14</v>
      </c>
      <c r="R18" s="97">
        <v>8.5</v>
      </c>
    </row>
    <row r="19" spans="1:18" ht="15.75" customHeight="1" x14ac:dyDescent="0.25">
      <c r="A19" s="93">
        <v>10</v>
      </c>
      <c r="B19" s="94" t="s">
        <v>899</v>
      </c>
      <c r="C19" s="95" t="s">
        <v>900</v>
      </c>
      <c r="D19" s="96" t="s">
        <v>37</v>
      </c>
      <c r="E19" s="144" t="s">
        <v>901</v>
      </c>
      <c r="F19" s="97">
        <v>3.43</v>
      </c>
      <c r="G19" s="93">
        <v>93</v>
      </c>
      <c r="H19" s="93" t="s">
        <v>217</v>
      </c>
      <c r="I19" s="99" t="s">
        <v>190</v>
      </c>
      <c r="J19" s="99">
        <v>1050000</v>
      </c>
      <c r="K19" s="93"/>
      <c r="L19" s="93" t="s">
        <v>495</v>
      </c>
      <c r="M19" s="165"/>
      <c r="N19" s="165"/>
      <c r="O19" s="97">
        <v>14</v>
      </c>
      <c r="P19" s="97">
        <v>14</v>
      </c>
      <c r="Q19" s="97">
        <v>14</v>
      </c>
      <c r="R19" s="97">
        <v>8.17</v>
      </c>
    </row>
    <row r="20" spans="1:18" ht="15.75" customHeight="1" x14ac:dyDescent="0.25">
      <c r="A20" s="93">
        <v>11</v>
      </c>
      <c r="B20" s="94" t="s">
        <v>902</v>
      </c>
      <c r="C20" s="95" t="s">
        <v>437</v>
      </c>
      <c r="D20" s="96" t="s">
        <v>218</v>
      </c>
      <c r="E20" s="144" t="s">
        <v>903</v>
      </c>
      <c r="F20" s="97">
        <v>3.43</v>
      </c>
      <c r="G20" s="93">
        <v>88</v>
      </c>
      <c r="H20" s="93" t="s">
        <v>189</v>
      </c>
      <c r="I20" s="99" t="s">
        <v>190</v>
      </c>
      <c r="J20" s="99">
        <v>1050000</v>
      </c>
      <c r="K20" s="93"/>
      <c r="L20" s="93" t="s">
        <v>495</v>
      </c>
      <c r="M20" s="165"/>
      <c r="N20" s="165"/>
      <c r="O20" s="97">
        <v>14</v>
      </c>
      <c r="P20" s="97">
        <v>14</v>
      </c>
      <c r="Q20" s="97">
        <v>14</v>
      </c>
      <c r="R20" s="97">
        <v>8.43</v>
      </c>
    </row>
    <row r="21" spans="1:18" ht="15.75" customHeight="1" x14ac:dyDescent="0.25">
      <c r="A21" s="93">
        <v>12</v>
      </c>
      <c r="B21" s="94" t="s">
        <v>509</v>
      </c>
      <c r="C21" s="95" t="s">
        <v>32</v>
      </c>
      <c r="D21" s="96" t="s">
        <v>46</v>
      </c>
      <c r="E21" s="144" t="s">
        <v>510</v>
      </c>
      <c r="F21" s="97">
        <v>3.43</v>
      </c>
      <c r="G21" s="93">
        <v>88</v>
      </c>
      <c r="H21" s="93" t="s">
        <v>189</v>
      </c>
      <c r="I21" s="99" t="s">
        <v>190</v>
      </c>
      <c r="J21" s="99">
        <v>1050000</v>
      </c>
      <c r="K21" s="93"/>
      <c r="L21" s="93" t="s">
        <v>495</v>
      </c>
      <c r="M21" s="165"/>
      <c r="N21" s="165"/>
      <c r="O21" s="97">
        <v>14</v>
      </c>
      <c r="P21" s="97">
        <v>14</v>
      </c>
      <c r="Q21" s="97">
        <v>14</v>
      </c>
      <c r="R21" s="97">
        <v>8.24</v>
      </c>
    </row>
    <row r="22" spans="1:18" ht="15.75" customHeight="1" x14ac:dyDescent="0.25">
      <c r="A22" s="93">
        <v>13</v>
      </c>
      <c r="B22" s="94" t="s">
        <v>518</v>
      </c>
      <c r="C22" s="95" t="s">
        <v>519</v>
      </c>
      <c r="D22" s="96" t="s">
        <v>28</v>
      </c>
      <c r="E22" s="144" t="s">
        <v>520</v>
      </c>
      <c r="F22" s="97">
        <v>3.43</v>
      </c>
      <c r="G22" s="93">
        <v>88</v>
      </c>
      <c r="H22" s="93" t="s">
        <v>189</v>
      </c>
      <c r="I22" s="99" t="s">
        <v>190</v>
      </c>
      <c r="J22" s="99">
        <v>1050000</v>
      </c>
      <c r="K22" s="93"/>
      <c r="L22" s="93" t="s">
        <v>495</v>
      </c>
      <c r="M22" s="165"/>
      <c r="N22" s="165"/>
      <c r="O22" s="97">
        <v>14</v>
      </c>
      <c r="P22" s="97">
        <v>14</v>
      </c>
      <c r="Q22" s="97">
        <v>14</v>
      </c>
      <c r="R22" s="97">
        <v>8.1300000000000008</v>
      </c>
    </row>
    <row r="23" spans="1:18" ht="15.75" customHeight="1" x14ac:dyDescent="0.25">
      <c r="A23" s="93">
        <v>14</v>
      </c>
      <c r="B23" s="94" t="s">
        <v>498</v>
      </c>
      <c r="C23" s="95" t="s">
        <v>499</v>
      </c>
      <c r="D23" s="96" t="s">
        <v>6</v>
      </c>
      <c r="E23" s="144" t="s">
        <v>446</v>
      </c>
      <c r="F23" s="97">
        <v>3.43</v>
      </c>
      <c r="G23" s="93">
        <v>88</v>
      </c>
      <c r="H23" s="93" t="s">
        <v>189</v>
      </c>
      <c r="I23" s="99" t="s">
        <v>190</v>
      </c>
      <c r="J23" s="99">
        <v>1050000</v>
      </c>
      <c r="K23" s="93"/>
      <c r="L23" s="93" t="s">
        <v>495</v>
      </c>
      <c r="M23" s="165"/>
      <c r="N23" s="165"/>
      <c r="O23" s="97">
        <v>15</v>
      </c>
      <c r="P23" s="97">
        <v>14</v>
      </c>
      <c r="Q23" s="97">
        <v>14</v>
      </c>
      <c r="R23" s="97">
        <v>8.24</v>
      </c>
    </row>
    <row r="24" spans="1:18" ht="15.75" customHeight="1" x14ac:dyDescent="0.25">
      <c r="A24" s="93">
        <v>15</v>
      </c>
      <c r="B24" s="94" t="s">
        <v>904</v>
      </c>
      <c r="C24" s="95" t="s">
        <v>43</v>
      </c>
      <c r="D24" s="96" t="s">
        <v>16</v>
      </c>
      <c r="E24" s="144" t="s">
        <v>905</v>
      </c>
      <c r="F24" s="97">
        <v>3.43</v>
      </c>
      <c r="G24" s="93">
        <v>88</v>
      </c>
      <c r="H24" s="93" t="s">
        <v>189</v>
      </c>
      <c r="I24" s="99" t="s">
        <v>190</v>
      </c>
      <c r="J24" s="99">
        <v>1050000</v>
      </c>
      <c r="K24" s="93"/>
      <c r="L24" s="93" t="s">
        <v>495</v>
      </c>
      <c r="M24" s="165"/>
      <c r="N24" s="165"/>
      <c r="O24" s="97">
        <v>14</v>
      </c>
      <c r="P24" s="97">
        <v>14</v>
      </c>
      <c r="Q24" s="97">
        <v>14</v>
      </c>
      <c r="R24" s="97">
        <v>8.1999999999999993</v>
      </c>
    </row>
    <row r="25" spans="1:18" ht="15.75" customHeight="1" x14ac:dyDescent="0.25">
      <c r="A25" s="93">
        <v>16</v>
      </c>
      <c r="B25" s="94" t="s">
        <v>512</v>
      </c>
      <c r="C25" s="95" t="s">
        <v>98</v>
      </c>
      <c r="D25" s="96" t="s">
        <v>513</v>
      </c>
      <c r="E25" s="144" t="s">
        <v>514</v>
      </c>
      <c r="F25" s="97">
        <v>3.43</v>
      </c>
      <c r="G25" s="93">
        <v>87</v>
      </c>
      <c r="H25" s="93" t="s">
        <v>189</v>
      </c>
      <c r="I25" s="99" t="s">
        <v>190</v>
      </c>
      <c r="J25" s="99">
        <v>1050000</v>
      </c>
      <c r="K25" s="93"/>
      <c r="L25" s="93" t="s">
        <v>495</v>
      </c>
      <c r="M25" s="165"/>
      <c r="N25" s="165"/>
      <c r="O25" s="97">
        <v>15</v>
      </c>
      <c r="P25" s="97">
        <v>14</v>
      </c>
      <c r="Q25" s="97">
        <v>14</v>
      </c>
      <c r="R25" s="97">
        <v>8.2100000000000009</v>
      </c>
    </row>
    <row r="26" spans="1:18" ht="15.75" customHeight="1" x14ac:dyDescent="0.25">
      <c r="A26" s="93">
        <v>17</v>
      </c>
      <c r="B26" s="94" t="s">
        <v>505</v>
      </c>
      <c r="C26" s="95" t="s">
        <v>25</v>
      </c>
      <c r="D26" s="96" t="s">
        <v>506</v>
      </c>
      <c r="E26" s="144" t="s">
        <v>507</v>
      </c>
      <c r="F26" s="97">
        <v>3.43</v>
      </c>
      <c r="G26" s="93">
        <v>88</v>
      </c>
      <c r="H26" s="93" t="s">
        <v>189</v>
      </c>
      <c r="I26" s="99" t="s">
        <v>190</v>
      </c>
      <c r="J26" s="99">
        <v>1050000</v>
      </c>
      <c r="K26" s="93"/>
      <c r="L26" s="93" t="s">
        <v>495</v>
      </c>
      <c r="M26" s="165"/>
      <c r="N26" s="165"/>
      <c r="O26" s="97">
        <v>14</v>
      </c>
      <c r="P26" s="97">
        <v>14</v>
      </c>
      <c r="Q26" s="97">
        <v>14</v>
      </c>
      <c r="R26" s="97">
        <v>8.31</v>
      </c>
    </row>
    <row r="27" spans="1:18" ht="15.75" customHeight="1" x14ac:dyDescent="0.25">
      <c r="A27" s="93">
        <v>18</v>
      </c>
      <c r="B27" s="119" t="s">
        <v>906</v>
      </c>
      <c r="C27" s="120" t="s">
        <v>2</v>
      </c>
      <c r="D27" s="121" t="s">
        <v>53</v>
      </c>
      <c r="E27" s="166" t="s">
        <v>419</v>
      </c>
      <c r="F27" s="122">
        <v>3.43</v>
      </c>
      <c r="G27" s="124">
        <v>88</v>
      </c>
      <c r="H27" s="124" t="s">
        <v>189</v>
      </c>
      <c r="I27" s="99" t="s">
        <v>190</v>
      </c>
      <c r="J27" s="167">
        <v>1050000</v>
      </c>
      <c r="K27" s="124"/>
      <c r="L27" s="124" t="s">
        <v>495</v>
      </c>
      <c r="M27" s="168"/>
      <c r="N27" s="168">
        <v>14</v>
      </c>
      <c r="O27" s="122">
        <v>14</v>
      </c>
      <c r="P27" s="122">
        <v>14</v>
      </c>
      <c r="Q27" s="122">
        <v>14</v>
      </c>
      <c r="R27" s="122">
        <v>8.1300000000000008</v>
      </c>
    </row>
    <row r="28" spans="1:18" ht="15.75" customHeight="1" x14ac:dyDescent="0.25">
      <c r="A28" s="93">
        <v>19</v>
      </c>
      <c r="B28" s="243" t="s">
        <v>907</v>
      </c>
      <c r="C28" s="169" t="s">
        <v>908</v>
      </c>
      <c r="D28" s="170" t="s">
        <v>9</v>
      </c>
      <c r="E28" s="171" t="s">
        <v>511</v>
      </c>
      <c r="F28" s="172">
        <v>3.43</v>
      </c>
      <c r="G28" s="173">
        <v>88</v>
      </c>
      <c r="H28" s="173" t="s">
        <v>189</v>
      </c>
      <c r="I28" s="174" t="s">
        <v>190</v>
      </c>
      <c r="J28" s="175">
        <v>1050000</v>
      </c>
      <c r="K28" s="173"/>
      <c r="L28" s="173" t="s">
        <v>495</v>
      </c>
      <c r="M28" s="168"/>
      <c r="N28" s="168">
        <v>14</v>
      </c>
      <c r="O28" s="122">
        <v>15</v>
      </c>
      <c r="P28" s="122">
        <v>14</v>
      </c>
      <c r="Q28" s="122">
        <v>14</v>
      </c>
      <c r="R28" s="122">
        <v>8.33</v>
      </c>
    </row>
    <row r="29" spans="1:18" ht="18.75" customHeight="1" x14ac:dyDescent="0.25">
      <c r="A29" s="286" t="s">
        <v>206</v>
      </c>
      <c r="B29" s="287"/>
      <c r="C29" s="287"/>
      <c r="D29" s="287"/>
      <c r="E29" s="287"/>
      <c r="F29" s="287"/>
      <c r="G29" s="287"/>
      <c r="H29" s="287"/>
      <c r="I29" s="288"/>
      <c r="J29" s="176">
        <f>SUM(J10:J28)</f>
        <v>20150000</v>
      </c>
      <c r="K29" s="177"/>
      <c r="L29" s="178"/>
      <c r="M29" s="179"/>
      <c r="N29" s="178"/>
      <c r="O29" s="180"/>
      <c r="P29" s="180"/>
      <c r="Q29" s="180"/>
      <c r="R29" s="180"/>
    </row>
    <row r="30" spans="1:18" ht="21.75" customHeight="1" x14ac:dyDescent="0.25">
      <c r="A30" s="280" t="s">
        <v>1030</v>
      </c>
      <c r="B30" s="280"/>
      <c r="C30" s="280"/>
      <c r="D30" s="280"/>
      <c r="E30" s="280"/>
      <c r="F30" s="280"/>
      <c r="G30" s="280"/>
      <c r="H30" s="280"/>
      <c r="I30" s="280"/>
      <c r="J30" s="280"/>
      <c r="K30" s="280"/>
      <c r="L30" s="7"/>
      <c r="M30" s="7"/>
      <c r="N30" s="7"/>
      <c r="O30" s="7"/>
      <c r="P30" s="7"/>
      <c r="Q30" s="2"/>
      <c r="R30" s="2"/>
    </row>
    <row r="31" spans="1:18" s="12" customFormat="1" ht="23.25" customHeight="1" x14ac:dyDescent="0.25">
      <c r="A31" s="261" t="s">
        <v>207</v>
      </c>
      <c r="B31" s="261"/>
      <c r="C31" s="261"/>
      <c r="D31" s="261" t="s">
        <v>399</v>
      </c>
      <c r="E31" s="261"/>
      <c r="F31" s="261"/>
      <c r="G31" s="261"/>
      <c r="H31" s="261"/>
      <c r="I31" s="261" t="s">
        <v>208</v>
      </c>
      <c r="J31" s="261"/>
      <c r="K31" s="261"/>
    </row>
    <row r="32" spans="1:18" s="12" customFormat="1" ht="18.75" x14ac:dyDescent="0.3">
      <c r="A32" s="31"/>
      <c r="C32" s="31"/>
      <c r="D32" s="261" t="s">
        <v>400</v>
      </c>
      <c r="E32" s="261"/>
      <c r="F32" s="261"/>
      <c r="G32" s="261"/>
      <c r="H32" s="261"/>
      <c r="I32" s="260" t="s">
        <v>209</v>
      </c>
      <c r="J32" s="260"/>
      <c r="K32" s="260"/>
    </row>
    <row r="33" spans="1:18" s="12" customFormat="1" ht="30.75" customHeight="1" x14ac:dyDescent="0.25">
      <c r="D33" s="12" t="s">
        <v>210</v>
      </c>
      <c r="E33" s="45"/>
    </row>
    <row r="34" spans="1:18" s="12" customFormat="1" x14ac:dyDescent="0.25">
      <c r="E34" s="45"/>
    </row>
    <row r="35" spans="1:18" s="12" customFormat="1" ht="17.25" customHeight="1" x14ac:dyDescent="0.25">
      <c r="A35" s="260" t="s">
        <v>211</v>
      </c>
      <c r="B35" s="260"/>
      <c r="C35" s="260"/>
      <c r="D35" s="260" t="s">
        <v>212</v>
      </c>
      <c r="E35" s="260"/>
      <c r="F35" s="260"/>
      <c r="G35" s="260"/>
      <c r="H35" s="260"/>
      <c r="I35" s="260" t="s">
        <v>213</v>
      </c>
      <c r="J35" s="260"/>
      <c r="K35" s="260"/>
    </row>
    <row r="36" spans="1:18" customFormat="1" ht="18.75" customHeight="1" x14ac:dyDescent="0.3">
      <c r="A36" s="263" t="s">
        <v>191</v>
      </c>
      <c r="B36" s="263"/>
      <c r="C36" s="263"/>
      <c r="D36" s="263"/>
      <c r="E36" s="45"/>
      <c r="F36" s="14"/>
      <c r="I36" s="15"/>
      <c r="J36" s="15"/>
    </row>
    <row r="37" spans="1:18" customFormat="1" ht="20.25" customHeight="1" x14ac:dyDescent="0.3">
      <c r="A37" s="260" t="s">
        <v>192</v>
      </c>
      <c r="B37" s="260"/>
      <c r="C37" s="260"/>
      <c r="D37" s="260"/>
      <c r="E37" s="46"/>
      <c r="F37" s="14"/>
      <c r="I37" s="15"/>
      <c r="J37" s="15"/>
    </row>
    <row r="38" spans="1:18" customFormat="1" ht="18" customHeight="1" x14ac:dyDescent="0.3">
      <c r="A38" s="32"/>
      <c r="B38" s="57"/>
      <c r="C38" s="32"/>
      <c r="D38" s="32"/>
      <c r="E38" s="46"/>
      <c r="F38" s="14"/>
      <c r="I38" s="15"/>
      <c r="J38" s="15"/>
    </row>
    <row r="39" spans="1:18" customFormat="1" ht="20.25" customHeight="1" x14ac:dyDescent="0.25">
      <c r="A39" s="260" t="s">
        <v>193</v>
      </c>
      <c r="B39" s="260"/>
      <c r="C39" s="260"/>
      <c r="D39" s="260"/>
      <c r="E39" s="260"/>
      <c r="F39" s="260"/>
      <c r="G39" s="260"/>
      <c r="H39" s="260"/>
      <c r="I39" s="260"/>
      <c r="J39" s="260"/>
      <c r="K39" s="260"/>
    </row>
    <row r="40" spans="1:18" customFormat="1" ht="20.25" customHeight="1" x14ac:dyDescent="0.25">
      <c r="A40" s="260" t="s">
        <v>492</v>
      </c>
      <c r="B40" s="260"/>
      <c r="C40" s="260"/>
      <c r="D40" s="260"/>
      <c r="E40" s="260"/>
      <c r="F40" s="260"/>
      <c r="G40" s="260"/>
      <c r="H40" s="260"/>
      <c r="I40" s="260"/>
      <c r="J40" s="260"/>
      <c r="K40" s="260"/>
    </row>
    <row r="41" spans="1:18" s="35" customFormat="1" ht="20.25" customHeight="1" x14ac:dyDescent="0.25">
      <c r="A41" s="264" t="s">
        <v>1057</v>
      </c>
      <c r="B41" s="264"/>
      <c r="C41" s="264"/>
      <c r="D41" s="264"/>
      <c r="E41" s="264"/>
      <c r="F41" s="264"/>
      <c r="G41" s="264"/>
      <c r="H41" s="264"/>
      <c r="I41" s="264"/>
      <c r="J41" s="264"/>
      <c r="K41" s="264"/>
    </row>
    <row r="42" spans="1:18" customFormat="1" ht="21.75" customHeight="1" x14ac:dyDescent="0.25">
      <c r="A42" s="17"/>
      <c r="B42" s="78"/>
      <c r="C42" s="19"/>
      <c r="D42" s="20"/>
      <c r="E42" s="17"/>
      <c r="F42" s="21"/>
      <c r="G42" s="17"/>
      <c r="H42" s="19"/>
      <c r="I42" s="22"/>
      <c r="J42" s="22"/>
    </row>
    <row r="43" spans="1:18" s="25" customFormat="1" ht="22.5" customHeight="1" x14ac:dyDescent="0.2">
      <c r="A43" s="265" t="s">
        <v>185</v>
      </c>
      <c r="B43" s="284" t="s">
        <v>194</v>
      </c>
      <c r="C43" s="267" t="s">
        <v>195</v>
      </c>
      <c r="D43" s="268"/>
      <c r="E43" s="265" t="s">
        <v>196</v>
      </c>
      <c r="F43" s="23" t="s">
        <v>197</v>
      </c>
      <c r="G43" s="23" t="s">
        <v>410</v>
      </c>
      <c r="H43" s="23" t="s">
        <v>198</v>
      </c>
      <c r="I43" s="23" t="s">
        <v>199</v>
      </c>
      <c r="J43" s="24" t="s">
        <v>200</v>
      </c>
      <c r="K43" s="265" t="s">
        <v>201</v>
      </c>
    </row>
    <row r="44" spans="1:18" s="25" customFormat="1" ht="22.5" customHeight="1" x14ac:dyDescent="0.2">
      <c r="A44" s="266"/>
      <c r="B44" s="285"/>
      <c r="C44" s="269"/>
      <c r="D44" s="270"/>
      <c r="E44" s="266"/>
      <c r="F44" s="26" t="s">
        <v>202</v>
      </c>
      <c r="G44" s="26" t="s">
        <v>397</v>
      </c>
      <c r="H44" s="26" t="s">
        <v>203</v>
      </c>
      <c r="I44" s="26" t="s">
        <v>204</v>
      </c>
      <c r="J44" s="27" t="s">
        <v>205</v>
      </c>
      <c r="K44" s="266"/>
    </row>
    <row r="45" spans="1:18" ht="28.5" customHeight="1" x14ac:dyDescent="0.25">
      <c r="A45" s="93">
        <v>1</v>
      </c>
      <c r="B45" s="240" t="s">
        <v>909</v>
      </c>
      <c r="C45" s="95" t="s">
        <v>910</v>
      </c>
      <c r="D45" s="96" t="s">
        <v>37</v>
      </c>
      <c r="E45" s="144" t="s">
        <v>911</v>
      </c>
      <c r="F45" s="97">
        <v>3.47</v>
      </c>
      <c r="G45" s="93">
        <v>95</v>
      </c>
      <c r="H45" s="93" t="s">
        <v>217</v>
      </c>
      <c r="I45" s="99" t="s">
        <v>190</v>
      </c>
      <c r="J45" s="99">
        <v>1050000</v>
      </c>
      <c r="K45" s="93"/>
      <c r="L45" s="112" t="s">
        <v>141</v>
      </c>
      <c r="M45" s="190"/>
      <c r="N45" s="190"/>
      <c r="O45" s="116">
        <v>20</v>
      </c>
      <c r="P45" s="116">
        <v>19</v>
      </c>
      <c r="Q45" s="116">
        <v>19</v>
      </c>
      <c r="R45" s="116">
        <v>8.49</v>
      </c>
    </row>
    <row r="46" spans="1:18" ht="28.5" customHeight="1" x14ac:dyDescent="0.25">
      <c r="A46" s="93">
        <v>2</v>
      </c>
      <c r="B46" s="240" t="s">
        <v>912</v>
      </c>
      <c r="C46" s="95" t="s">
        <v>143</v>
      </c>
      <c r="D46" s="96" t="s">
        <v>33</v>
      </c>
      <c r="E46" s="144" t="s">
        <v>135</v>
      </c>
      <c r="F46" s="97">
        <v>3.37</v>
      </c>
      <c r="G46" s="93">
        <v>89</v>
      </c>
      <c r="H46" s="93" t="s">
        <v>189</v>
      </c>
      <c r="I46" s="99" t="s">
        <v>190</v>
      </c>
      <c r="J46" s="99">
        <v>1050000</v>
      </c>
      <c r="K46" s="93"/>
      <c r="L46" s="93" t="s">
        <v>141</v>
      </c>
      <c r="M46" s="165"/>
      <c r="N46" s="165"/>
      <c r="O46" s="97">
        <v>20</v>
      </c>
      <c r="P46" s="97">
        <v>19</v>
      </c>
      <c r="Q46" s="97">
        <v>19</v>
      </c>
      <c r="R46" s="97">
        <v>8.11</v>
      </c>
    </row>
    <row r="47" spans="1:18" s="127" customFormat="1" ht="28.5" customHeight="1" x14ac:dyDescent="0.25">
      <c r="A47" s="124">
        <v>3</v>
      </c>
      <c r="B47" s="240" t="s">
        <v>913</v>
      </c>
      <c r="C47" s="95" t="s">
        <v>41</v>
      </c>
      <c r="D47" s="96" t="s">
        <v>136</v>
      </c>
      <c r="E47" s="144" t="s">
        <v>914</v>
      </c>
      <c r="F47" s="97">
        <v>3.37</v>
      </c>
      <c r="G47" s="93">
        <v>88</v>
      </c>
      <c r="H47" s="93" t="s">
        <v>189</v>
      </c>
      <c r="I47" s="99" t="s">
        <v>190</v>
      </c>
      <c r="J47" s="99">
        <v>1050000</v>
      </c>
      <c r="K47" s="93"/>
      <c r="L47" s="93" t="s">
        <v>141</v>
      </c>
      <c r="M47" s="165"/>
      <c r="N47" s="165"/>
      <c r="O47" s="97">
        <v>20</v>
      </c>
      <c r="P47" s="97">
        <v>19</v>
      </c>
      <c r="Q47" s="97">
        <v>19</v>
      </c>
      <c r="R47" s="97">
        <v>7.82</v>
      </c>
    </row>
    <row r="48" spans="1:18" ht="22.5" customHeight="1" x14ac:dyDescent="0.25">
      <c r="A48" s="286" t="s">
        <v>206</v>
      </c>
      <c r="B48" s="287"/>
      <c r="C48" s="287"/>
      <c r="D48" s="287"/>
      <c r="E48" s="287"/>
      <c r="F48" s="287"/>
      <c r="G48" s="287"/>
      <c r="H48" s="287"/>
      <c r="I48" s="288"/>
      <c r="J48" s="176">
        <f>SUM(J45:J47)</f>
        <v>3150000</v>
      </c>
      <c r="K48" s="177"/>
      <c r="L48" s="178"/>
      <c r="M48" s="179"/>
      <c r="N48" s="178"/>
      <c r="O48" s="180"/>
      <c r="P48" s="180"/>
      <c r="Q48" s="180"/>
      <c r="R48" s="180"/>
    </row>
    <row r="49" spans="1:18" ht="28.5" customHeight="1" x14ac:dyDescent="0.25">
      <c r="A49" s="280" t="s">
        <v>1032</v>
      </c>
      <c r="B49" s="280"/>
      <c r="C49" s="280"/>
      <c r="D49" s="280"/>
      <c r="E49" s="280"/>
      <c r="F49" s="280"/>
      <c r="G49" s="280"/>
      <c r="H49" s="280"/>
      <c r="I49" s="280"/>
      <c r="J49" s="280"/>
      <c r="K49" s="280"/>
      <c r="L49" s="7"/>
      <c r="M49" s="7"/>
      <c r="N49" s="7"/>
      <c r="O49" s="7"/>
      <c r="P49" s="7"/>
      <c r="Q49" s="2"/>
      <c r="R49" s="2"/>
    </row>
    <row r="50" spans="1:18" s="12" customFormat="1" ht="33.75" customHeight="1" x14ac:dyDescent="0.25">
      <c r="A50" s="261" t="s">
        <v>207</v>
      </c>
      <c r="B50" s="261"/>
      <c r="C50" s="261"/>
      <c r="D50" s="261" t="s">
        <v>399</v>
      </c>
      <c r="E50" s="261"/>
      <c r="F50" s="261"/>
      <c r="G50" s="261"/>
      <c r="H50" s="261"/>
      <c r="I50" s="261" t="s">
        <v>208</v>
      </c>
      <c r="J50" s="261"/>
      <c r="K50" s="261"/>
    </row>
    <row r="51" spans="1:18" s="12" customFormat="1" ht="18.75" x14ac:dyDescent="0.3">
      <c r="A51" s="31"/>
      <c r="C51" s="31"/>
      <c r="D51" s="261" t="s">
        <v>400</v>
      </c>
      <c r="E51" s="261"/>
      <c r="F51" s="261"/>
      <c r="G51" s="261"/>
      <c r="H51" s="261"/>
      <c r="I51" s="260" t="s">
        <v>209</v>
      </c>
      <c r="J51" s="260"/>
      <c r="K51" s="260"/>
    </row>
    <row r="52" spans="1:18" s="12" customFormat="1" ht="44.25" customHeight="1" x14ac:dyDescent="0.25">
      <c r="D52" s="12" t="s">
        <v>210</v>
      </c>
      <c r="E52" s="45"/>
    </row>
    <row r="53" spans="1:18" s="12" customFormat="1" x14ac:dyDescent="0.25">
      <c r="E53" s="45"/>
    </row>
    <row r="54" spans="1:18" s="12" customFormat="1" ht="17.25" customHeight="1" x14ac:dyDescent="0.25">
      <c r="A54" s="260" t="s">
        <v>211</v>
      </c>
      <c r="B54" s="260"/>
      <c r="C54" s="260"/>
      <c r="D54" s="260" t="s">
        <v>212</v>
      </c>
      <c r="E54" s="260"/>
      <c r="F54" s="260"/>
      <c r="G54" s="260"/>
      <c r="H54" s="260"/>
      <c r="I54" s="260" t="s">
        <v>213</v>
      </c>
      <c r="J54" s="260"/>
      <c r="K54" s="260"/>
    </row>
    <row r="55" spans="1:18" s="12" customFormat="1" x14ac:dyDescent="0.25">
      <c r="A55" s="32"/>
      <c r="B55" s="57"/>
      <c r="C55" s="32"/>
      <c r="D55" s="32"/>
      <c r="E55" s="46"/>
      <c r="F55" s="32"/>
      <c r="G55" s="32"/>
      <c r="H55" s="32"/>
      <c r="I55" s="32"/>
      <c r="J55" s="46"/>
      <c r="K55" s="32"/>
    </row>
    <row r="56" spans="1:18" s="12" customFormat="1" x14ac:dyDescent="0.25">
      <c r="A56" s="32"/>
      <c r="B56" s="57"/>
      <c r="C56" s="32"/>
      <c r="D56" s="32"/>
      <c r="E56" s="46"/>
      <c r="F56" s="32"/>
      <c r="G56" s="32"/>
      <c r="H56" s="32"/>
      <c r="I56" s="32"/>
      <c r="J56" s="46"/>
      <c r="K56" s="32"/>
    </row>
    <row r="57" spans="1:18" s="12" customFormat="1" x14ac:dyDescent="0.25">
      <c r="A57" s="32"/>
      <c r="B57" s="57"/>
      <c r="C57" s="32"/>
      <c r="D57" s="32"/>
      <c r="E57" s="46"/>
      <c r="F57" s="32"/>
      <c r="G57" s="32"/>
      <c r="H57" s="32"/>
      <c r="I57" s="32"/>
      <c r="J57" s="46"/>
      <c r="K57" s="32"/>
    </row>
    <row r="58" spans="1:18" s="12" customFormat="1" x14ac:dyDescent="0.25">
      <c r="A58" s="32"/>
      <c r="B58" s="57"/>
      <c r="C58" s="32"/>
      <c r="D58" s="32"/>
      <c r="E58" s="46"/>
      <c r="F58" s="32"/>
      <c r="G58" s="32"/>
      <c r="H58" s="32"/>
      <c r="I58" s="32"/>
      <c r="J58" s="46"/>
      <c r="K58" s="32"/>
    </row>
    <row r="59" spans="1:18" s="12" customFormat="1" x14ac:dyDescent="0.25">
      <c r="A59" s="32"/>
      <c r="B59" s="57"/>
      <c r="C59" s="32"/>
      <c r="D59" s="32"/>
      <c r="E59" s="46"/>
      <c r="F59" s="32"/>
      <c r="G59" s="32"/>
      <c r="H59" s="32"/>
      <c r="I59" s="32"/>
      <c r="J59" s="46"/>
      <c r="K59" s="32"/>
    </row>
    <row r="60" spans="1:18" s="12" customFormat="1" x14ac:dyDescent="0.25">
      <c r="A60" s="32"/>
      <c r="B60" s="57"/>
      <c r="C60" s="32"/>
      <c r="D60" s="32"/>
      <c r="E60" s="46"/>
      <c r="F60" s="32"/>
      <c r="G60" s="32"/>
      <c r="H60" s="32"/>
      <c r="I60" s="32"/>
      <c r="J60" s="46"/>
      <c r="K60" s="32"/>
    </row>
    <row r="61" spans="1:18" s="12" customFormat="1" x14ac:dyDescent="0.25">
      <c r="A61" s="32"/>
      <c r="B61" s="57"/>
      <c r="C61" s="32"/>
      <c r="D61" s="32"/>
      <c r="E61" s="46"/>
      <c r="F61" s="32"/>
      <c r="G61" s="32"/>
      <c r="H61" s="32"/>
      <c r="I61" s="32"/>
      <c r="J61" s="46"/>
      <c r="K61" s="32"/>
    </row>
    <row r="62" spans="1:18" s="12" customFormat="1" x14ac:dyDescent="0.25">
      <c r="A62" s="32"/>
      <c r="B62" s="57"/>
      <c r="C62" s="32"/>
      <c r="D62" s="32"/>
      <c r="E62" s="46"/>
      <c r="F62" s="32"/>
      <c r="G62" s="32"/>
      <c r="H62" s="32"/>
      <c r="I62" s="32"/>
      <c r="J62" s="46"/>
      <c r="K62" s="32"/>
    </row>
    <row r="63" spans="1:18" s="12" customFormat="1" x14ac:dyDescent="0.25">
      <c r="A63" s="32"/>
      <c r="B63" s="57"/>
      <c r="C63" s="32"/>
      <c r="D63" s="32"/>
      <c r="E63" s="46"/>
      <c r="F63" s="32"/>
      <c r="G63" s="32"/>
      <c r="H63" s="32"/>
      <c r="I63" s="32"/>
      <c r="J63" s="46"/>
      <c r="K63" s="32"/>
    </row>
    <row r="64" spans="1:18" customFormat="1" ht="17.25" customHeight="1" x14ac:dyDescent="0.3">
      <c r="A64" s="263" t="s">
        <v>191</v>
      </c>
      <c r="B64" s="263"/>
      <c r="C64" s="263"/>
      <c r="D64" s="263"/>
      <c r="E64" s="45"/>
      <c r="F64" s="14"/>
      <c r="I64" s="15"/>
      <c r="J64" s="15"/>
    </row>
    <row r="65" spans="1:18" customFormat="1" ht="17.25" customHeight="1" x14ac:dyDescent="0.3">
      <c r="A65" s="260" t="s">
        <v>192</v>
      </c>
      <c r="B65" s="260"/>
      <c r="C65" s="260"/>
      <c r="D65" s="260"/>
      <c r="E65" s="46"/>
      <c r="F65" s="14"/>
      <c r="I65" s="15"/>
      <c r="J65" s="15"/>
    </row>
    <row r="66" spans="1:18" customFormat="1" ht="6" customHeight="1" x14ac:dyDescent="0.3">
      <c r="A66" s="32"/>
      <c r="B66" s="57"/>
      <c r="C66" s="32"/>
      <c r="D66" s="32"/>
      <c r="E66" s="46"/>
      <c r="F66" s="14"/>
      <c r="I66" s="15"/>
      <c r="J66" s="15"/>
    </row>
    <row r="67" spans="1:18" customFormat="1" ht="23.25" customHeight="1" x14ac:dyDescent="0.25">
      <c r="A67" s="260" t="s">
        <v>193</v>
      </c>
      <c r="B67" s="260"/>
      <c r="C67" s="260"/>
      <c r="D67" s="260"/>
      <c r="E67" s="260"/>
      <c r="F67" s="260"/>
      <c r="G67" s="260"/>
      <c r="H67" s="260"/>
      <c r="I67" s="260"/>
      <c r="J67" s="260"/>
      <c r="K67" s="260"/>
    </row>
    <row r="68" spans="1:18" customFormat="1" ht="23.25" customHeight="1" x14ac:dyDescent="0.25">
      <c r="A68" s="260" t="s">
        <v>1033</v>
      </c>
      <c r="B68" s="260"/>
      <c r="C68" s="260"/>
      <c r="D68" s="260"/>
      <c r="E68" s="260"/>
      <c r="F68" s="260"/>
      <c r="G68" s="260"/>
      <c r="H68" s="260"/>
      <c r="I68" s="260"/>
      <c r="J68" s="260"/>
      <c r="K68" s="260"/>
    </row>
    <row r="69" spans="1:18" s="35" customFormat="1" ht="23.25" customHeight="1" x14ac:dyDescent="0.25">
      <c r="A69" s="264" t="s">
        <v>1057</v>
      </c>
      <c r="B69" s="264"/>
      <c r="C69" s="264"/>
      <c r="D69" s="264"/>
      <c r="E69" s="264"/>
      <c r="F69" s="264"/>
      <c r="G69" s="264"/>
      <c r="H69" s="264"/>
      <c r="I69" s="264"/>
      <c r="J69" s="264"/>
      <c r="K69" s="264"/>
    </row>
    <row r="70" spans="1:18" customFormat="1" ht="18" customHeight="1" x14ac:dyDescent="0.25">
      <c r="A70" s="17"/>
      <c r="B70" s="78"/>
      <c r="C70" s="19"/>
      <c r="D70" s="20"/>
      <c r="E70" s="17"/>
      <c r="F70" s="21"/>
      <c r="G70" s="17"/>
      <c r="H70" s="19"/>
      <c r="I70" s="22"/>
      <c r="J70" s="22"/>
    </row>
    <row r="71" spans="1:18" s="25" customFormat="1" ht="22.5" customHeight="1" x14ac:dyDescent="0.2">
      <c r="A71" s="265" t="s">
        <v>185</v>
      </c>
      <c r="B71" s="284" t="s">
        <v>194</v>
      </c>
      <c r="C71" s="267" t="s">
        <v>195</v>
      </c>
      <c r="D71" s="268"/>
      <c r="E71" s="265" t="s">
        <v>196</v>
      </c>
      <c r="F71" s="23" t="s">
        <v>197</v>
      </c>
      <c r="G71" s="23" t="s">
        <v>410</v>
      </c>
      <c r="H71" s="23" t="s">
        <v>198</v>
      </c>
      <c r="I71" s="23" t="s">
        <v>199</v>
      </c>
      <c r="J71" s="24" t="s">
        <v>200</v>
      </c>
      <c r="K71" s="265" t="s">
        <v>201</v>
      </c>
    </row>
    <row r="72" spans="1:18" s="25" customFormat="1" ht="22.5" customHeight="1" x14ac:dyDescent="0.2">
      <c r="A72" s="266"/>
      <c r="B72" s="285"/>
      <c r="C72" s="269"/>
      <c r="D72" s="270"/>
      <c r="E72" s="266"/>
      <c r="F72" s="26" t="s">
        <v>202</v>
      </c>
      <c r="G72" s="26" t="s">
        <v>397</v>
      </c>
      <c r="H72" s="26" t="s">
        <v>203</v>
      </c>
      <c r="I72" s="26" t="s">
        <v>204</v>
      </c>
      <c r="J72" s="27" t="s">
        <v>205</v>
      </c>
      <c r="K72" s="266"/>
    </row>
    <row r="73" spans="1:18" s="127" customFormat="1" ht="25.5" customHeight="1" x14ac:dyDescent="0.25">
      <c r="A73" s="124">
        <v>1</v>
      </c>
      <c r="B73" s="164" t="s">
        <v>522</v>
      </c>
      <c r="C73" s="95" t="s">
        <v>523</v>
      </c>
      <c r="D73" s="96" t="s">
        <v>3</v>
      </c>
      <c r="E73" s="144" t="s">
        <v>524</v>
      </c>
      <c r="F73" s="97">
        <v>3.59</v>
      </c>
      <c r="G73" s="93">
        <v>90</v>
      </c>
      <c r="H73" s="93" t="s">
        <v>217</v>
      </c>
      <c r="I73" s="99" t="s">
        <v>190</v>
      </c>
      <c r="J73" s="99">
        <v>1050000</v>
      </c>
      <c r="K73" s="93"/>
      <c r="L73" s="112" t="s">
        <v>144</v>
      </c>
      <c r="M73" s="190"/>
      <c r="N73" s="190"/>
      <c r="O73" s="116">
        <v>17</v>
      </c>
      <c r="P73" s="116">
        <v>17</v>
      </c>
      <c r="Q73" s="116">
        <v>17</v>
      </c>
      <c r="R73" s="116">
        <v>8.3800000000000008</v>
      </c>
    </row>
    <row r="74" spans="1:18" ht="25.5" customHeight="1" x14ac:dyDescent="0.25">
      <c r="A74" s="93">
        <v>2</v>
      </c>
      <c r="B74" s="164" t="s">
        <v>525</v>
      </c>
      <c r="C74" s="95" t="s">
        <v>2</v>
      </c>
      <c r="D74" s="96" t="s">
        <v>136</v>
      </c>
      <c r="E74" s="144" t="s">
        <v>526</v>
      </c>
      <c r="F74" s="97">
        <v>3.47</v>
      </c>
      <c r="G74" s="93">
        <v>89</v>
      </c>
      <c r="H74" s="93" t="s">
        <v>189</v>
      </c>
      <c r="I74" s="99" t="s">
        <v>190</v>
      </c>
      <c r="J74" s="99">
        <v>1050000</v>
      </c>
      <c r="K74" s="93"/>
      <c r="L74" s="93" t="s">
        <v>144</v>
      </c>
      <c r="M74" s="165"/>
      <c r="N74" s="165"/>
      <c r="O74" s="97">
        <v>17</v>
      </c>
      <c r="P74" s="97">
        <v>17</v>
      </c>
      <c r="Q74" s="97">
        <v>17</v>
      </c>
      <c r="R74" s="97">
        <v>8.09</v>
      </c>
    </row>
    <row r="75" spans="1:18" ht="25.5" customHeight="1" x14ac:dyDescent="0.25">
      <c r="A75" s="286" t="s">
        <v>206</v>
      </c>
      <c r="B75" s="287"/>
      <c r="C75" s="287"/>
      <c r="D75" s="287"/>
      <c r="E75" s="287"/>
      <c r="F75" s="287"/>
      <c r="G75" s="287"/>
      <c r="H75" s="287"/>
      <c r="I75" s="288"/>
      <c r="J75" s="176">
        <f>SUM(J73:J74)</f>
        <v>2100000</v>
      </c>
      <c r="K75" s="177"/>
      <c r="L75" s="178"/>
      <c r="M75" s="179"/>
      <c r="N75" s="178"/>
      <c r="O75" s="180"/>
      <c r="P75" s="180"/>
      <c r="Q75" s="180"/>
      <c r="R75" s="180"/>
    </row>
    <row r="76" spans="1:18" ht="37.5" customHeight="1" x14ac:dyDescent="0.25">
      <c r="A76" s="280" t="s">
        <v>1004</v>
      </c>
      <c r="B76" s="280"/>
      <c r="C76" s="280"/>
      <c r="D76" s="280"/>
      <c r="E76" s="280"/>
      <c r="F76" s="280"/>
      <c r="G76" s="280"/>
      <c r="H76" s="280"/>
      <c r="I76" s="280"/>
      <c r="J76" s="280"/>
      <c r="K76" s="280"/>
      <c r="L76" s="7"/>
      <c r="M76" s="7"/>
      <c r="N76" s="7"/>
      <c r="O76" s="7"/>
      <c r="P76" s="7"/>
      <c r="Q76" s="2"/>
      <c r="R76" s="2"/>
    </row>
    <row r="77" spans="1:18" ht="17.25" customHeight="1" x14ac:dyDescent="0.25">
      <c r="A77" s="77"/>
      <c r="B77" s="77"/>
      <c r="C77" s="77"/>
      <c r="D77" s="77"/>
      <c r="E77" s="77"/>
      <c r="F77" s="77"/>
      <c r="G77" s="77"/>
      <c r="H77" s="77"/>
      <c r="I77" s="77"/>
      <c r="J77" s="77"/>
      <c r="K77" s="77"/>
      <c r="L77" s="7"/>
      <c r="M77" s="7"/>
      <c r="N77" s="7"/>
      <c r="O77" s="7"/>
      <c r="P77" s="7"/>
      <c r="Q77" s="2"/>
      <c r="R77" s="2"/>
    </row>
    <row r="78" spans="1:18" s="12" customFormat="1" x14ac:dyDescent="0.25">
      <c r="A78" s="261" t="s">
        <v>207</v>
      </c>
      <c r="B78" s="261"/>
      <c r="C78" s="261"/>
      <c r="D78" s="261" t="s">
        <v>399</v>
      </c>
      <c r="E78" s="261"/>
      <c r="F78" s="261"/>
      <c r="G78" s="261"/>
      <c r="H78" s="261"/>
      <c r="I78" s="261" t="s">
        <v>208</v>
      </c>
      <c r="J78" s="261"/>
      <c r="K78" s="261"/>
    </row>
    <row r="79" spans="1:18" s="12" customFormat="1" ht="18.75" x14ac:dyDescent="0.3">
      <c r="A79" s="31"/>
      <c r="C79" s="31"/>
      <c r="D79" s="261" t="s">
        <v>400</v>
      </c>
      <c r="E79" s="261"/>
      <c r="F79" s="261"/>
      <c r="G79" s="261"/>
      <c r="H79" s="261"/>
      <c r="I79" s="260" t="s">
        <v>209</v>
      </c>
      <c r="J79" s="260"/>
      <c r="K79" s="260"/>
    </row>
    <row r="80" spans="1:18" s="12" customFormat="1" ht="39" customHeight="1" x14ac:dyDescent="0.25">
      <c r="D80" s="12" t="s">
        <v>210</v>
      </c>
      <c r="E80" s="45"/>
    </row>
    <row r="81" spans="1:11" s="12" customFormat="1" x14ac:dyDescent="0.25">
      <c r="E81" s="45"/>
    </row>
    <row r="82" spans="1:11" s="12" customFormat="1" ht="17.25" customHeight="1" x14ac:dyDescent="0.25">
      <c r="A82" s="260" t="s">
        <v>211</v>
      </c>
      <c r="B82" s="260"/>
      <c r="C82" s="260"/>
      <c r="D82" s="260" t="s">
        <v>212</v>
      </c>
      <c r="E82" s="260"/>
      <c r="F82" s="260"/>
      <c r="G82" s="260"/>
      <c r="H82" s="260"/>
      <c r="I82" s="260" t="s">
        <v>213</v>
      </c>
      <c r="J82" s="260"/>
      <c r="K82" s="260"/>
    </row>
    <row r="92" spans="1:11" customFormat="1" ht="17.25" customHeight="1" x14ac:dyDescent="0.3">
      <c r="A92" s="263" t="s">
        <v>191</v>
      </c>
      <c r="B92" s="263"/>
      <c r="C92" s="263"/>
      <c r="D92" s="263"/>
      <c r="E92" s="45"/>
      <c r="F92" s="14"/>
      <c r="I92" s="15"/>
      <c r="J92" s="15"/>
    </row>
    <row r="93" spans="1:11" customFormat="1" ht="17.25" customHeight="1" x14ac:dyDescent="0.3">
      <c r="A93" s="260" t="s">
        <v>192</v>
      </c>
      <c r="B93" s="260"/>
      <c r="C93" s="260"/>
      <c r="D93" s="260"/>
      <c r="E93" s="46"/>
      <c r="F93" s="14"/>
      <c r="I93" s="15"/>
      <c r="J93" s="15"/>
    </row>
    <row r="94" spans="1:11" customFormat="1" ht="6" customHeight="1" x14ac:dyDescent="0.3">
      <c r="A94" s="46"/>
      <c r="B94" s="57"/>
      <c r="C94" s="46"/>
      <c r="D94" s="46"/>
      <c r="E94" s="46"/>
      <c r="F94" s="14"/>
      <c r="I94" s="15"/>
      <c r="J94" s="15"/>
    </row>
    <row r="95" spans="1:11" customFormat="1" ht="22.5" customHeight="1" x14ac:dyDescent="0.25">
      <c r="A95" s="260" t="s">
        <v>193</v>
      </c>
      <c r="B95" s="260"/>
      <c r="C95" s="260"/>
      <c r="D95" s="260"/>
      <c r="E95" s="260"/>
      <c r="F95" s="260"/>
      <c r="G95" s="260"/>
      <c r="H95" s="260"/>
      <c r="I95" s="260"/>
      <c r="J95" s="260"/>
      <c r="K95" s="260"/>
    </row>
    <row r="96" spans="1:11" customFormat="1" ht="22.5" customHeight="1" x14ac:dyDescent="0.25">
      <c r="A96" s="260" t="s">
        <v>1034</v>
      </c>
      <c r="B96" s="260"/>
      <c r="C96" s="260"/>
      <c r="D96" s="260"/>
      <c r="E96" s="260"/>
      <c r="F96" s="260"/>
      <c r="G96" s="260"/>
      <c r="H96" s="260"/>
      <c r="I96" s="260"/>
      <c r="J96" s="260"/>
      <c r="K96" s="260"/>
    </row>
    <row r="97" spans="1:18" s="35" customFormat="1" ht="22.5" customHeight="1" x14ac:dyDescent="0.25">
      <c r="A97" s="264" t="s">
        <v>1057</v>
      </c>
      <c r="B97" s="264"/>
      <c r="C97" s="264"/>
      <c r="D97" s="264"/>
      <c r="E97" s="264"/>
      <c r="F97" s="264"/>
      <c r="G97" s="264"/>
      <c r="H97" s="264"/>
      <c r="I97" s="264"/>
      <c r="J97" s="264"/>
      <c r="K97" s="264"/>
    </row>
    <row r="98" spans="1:18" customFormat="1" ht="16.5" customHeight="1" x14ac:dyDescent="0.25">
      <c r="A98" s="17"/>
      <c r="B98" s="78"/>
      <c r="C98" s="19"/>
      <c r="D98" s="20"/>
      <c r="E98" s="17"/>
      <c r="F98" s="21"/>
      <c r="G98" s="17"/>
      <c r="H98" s="19"/>
      <c r="I98" s="22"/>
      <c r="J98" s="22"/>
    </row>
    <row r="99" spans="1:18" s="25" customFormat="1" ht="22.5" customHeight="1" x14ac:dyDescent="0.2">
      <c r="A99" s="265" t="s">
        <v>185</v>
      </c>
      <c r="B99" s="284" t="s">
        <v>194</v>
      </c>
      <c r="C99" s="267" t="s">
        <v>195</v>
      </c>
      <c r="D99" s="268"/>
      <c r="E99" s="265" t="s">
        <v>196</v>
      </c>
      <c r="F99" s="23" t="s">
        <v>197</v>
      </c>
      <c r="G99" s="23" t="s">
        <v>410</v>
      </c>
      <c r="H99" s="23" t="s">
        <v>198</v>
      </c>
      <c r="I99" s="23" t="s">
        <v>199</v>
      </c>
      <c r="J99" s="24" t="s">
        <v>200</v>
      </c>
      <c r="K99" s="265" t="s">
        <v>201</v>
      </c>
    </row>
    <row r="100" spans="1:18" s="25" customFormat="1" ht="22.5" customHeight="1" x14ac:dyDescent="0.2">
      <c r="A100" s="266"/>
      <c r="B100" s="285"/>
      <c r="C100" s="269"/>
      <c r="D100" s="270"/>
      <c r="E100" s="266"/>
      <c r="F100" s="26" t="s">
        <v>202</v>
      </c>
      <c r="G100" s="26" t="s">
        <v>397</v>
      </c>
      <c r="H100" s="26" t="s">
        <v>203</v>
      </c>
      <c r="I100" s="26" t="s">
        <v>204</v>
      </c>
      <c r="J100" s="27" t="s">
        <v>205</v>
      </c>
      <c r="K100" s="266"/>
    </row>
    <row r="101" spans="1:18" ht="29.25" customHeight="1" x14ac:dyDescent="0.25">
      <c r="A101" s="191">
        <v>1</v>
      </c>
      <c r="B101" s="192" t="s">
        <v>915</v>
      </c>
      <c r="C101" s="193" t="s">
        <v>916</v>
      </c>
      <c r="D101" s="194" t="s">
        <v>218</v>
      </c>
      <c r="E101" s="195" t="s">
        <v>917</v>
      </c>
      <c r="F101" s="196">
        <v>3.44</v>
      </c>
      <c r="G101" s="191">
        <v>92</v>
      </c>
      <c r="H101" s="191" t="s">
        <v>217</v>
      </c>
      <c r="I101" s="197" t="s">
        <v>190</v>
      </c>
      <c r="J101" s="197">
        <v>1050000</v>
      </c>
      <c r="K101" s="191"/>
      <c r="L101" s="191" t="s">
        <v>918</v>
      </c>
      <c r="M101" s="198"/>
      <c r="N101" s="198"/>
      <c r="O101" s="196">
        <v>19</v>
      </c>
      <c r="P101" s="196">
        <v>16</v>
      </c>
      <c r="Q101" s="196">
        <v>16</v>
      </c>
      <c r="R101" s="196">
        <v>8.06</v>
      </c>
    </row>
    <row r="102" spans="1:18" ht="29.25" customHeight="1" x14ac:dyDescent="0.25">
      <c r="A102" s="289" t="s">
        <v>206</v>
      </c>
      <c r="B102" s="290"/>
      <c r="C102" s="290"/>
      <c r="D102" s="290"/>
      <c r="E102" s="290"/>
      <c r="F102" s="290"/>
      <c r="G102" s="290"/>
      <c r="H102" s="290"/>
      <c r="I102" s="291"/>
      <c r="J102" s="55">
        <f>SUM(J101)</f>
        <v>1050000</v>
      </c>
      <c r="K102" s="29"/>
      <c r="L102" s="30"/>
      <c r="M102" s="5"/>
      <c r="N102" s="5"/>
      <c r="O102" s="5"/>
      <c r="P102" s="5"/>
      <c r="Q102" s="2"/>
      <c r="R102" s="2"/>
    </row>
    <row r="103" spans="1:18" ht="21.75" customHeight="1" x14ac:dyDescent="0.25">
      <c r="A103" s="280" t="s">
        <v>1019</v>
      </c>
      <c r="B103" s="280"/>
      <c r="C103" s="280"/>
      <c r="D103" s="280"/>
      <c r="E103" s="280"/>
      <c r="F103" s="280"/>
      <c r="G103" s="280"/>
      <c r="H103" s="280"/>
      <c r="I103" s="280"/>
      <c r="J103" s="280"/>
      <c r="K103" s="280"/>
      <c r="L103" s="7"/>
      <c r="M103" s="7"/>
      <c r="N103" s="7"/>
      <c r="O103" s="7"/>
      <c r="P103" s="7"/>
      <c r="Q103" s="2"/>
      <c r="R103" s="2"/>
    </row>
    <row r="104" spans="1:18" s="12" customFormat="1" ht="35.25" customHeight="1" x14ac:dyDescent="0.25">
      <c r="A104" s="261" t="s">
        <v>207</v>
      </c>
      <c r="B104" s="261"/>
      <c r="C104" s="261"/>
      <c r="D104" s="261" t="s">
        <v>399</v>
      </c>
      <c r="E104" s="261"/>
      <c r="F104" s="261"/>
      <c r="G104" s="261"/>
      <c r="H104" s="261"/>
      <c r="I104" s="261" t="s">
        <v>208</v>
      </c>
      <c r="J104" s="261"/>
      <c r="K104" s="261"/>
    </row>
    <row r="105" spans="1:18" s="12" customFormat="1" ht="18.75" x14ac:dyDescent="0.3">
      <c r="A105" s="31"/>
      <c r="C105" s="31"/>
      <c r="D105" s="261" t="s">
        <v>400</v>
      </c>
      <c r="E105" s="261"/>
      <c r="F105" s="261"/>
      <c r="G105" s="261"/>
      <c r="H105" s="261"/>
      <c r="I105" s="260" t="s">
        <v>209</v>
      </c>
      <c r="J105" s="260"/>
      <c r="K105" s="260"/>
    </row>
    <row r="106" spans="1:18" s="12" customFormat="1" ht="57" customHeight="1" x14ac:dyDescent="0.25">
      <c r="D106" s="12" t="s">
        <v>210</v>
      </c>
      <c r="E106" s="45"/>
    </row>
    <row r="107" spans="1:18" s="12" customFormat="1" x14ac:dyDescent="0.25">
      <c r="E107" s="45"/>
    </row>
    <row r="108" spans="1:18" s="12" customFormat="1" ht="17.25" customHeight="1" x14ac:dyDescent="0.25">
      <c r="A108" s="260" t="s">
        <v>211</v>
      </c>
      <c r="B108" s="260"/>
      <c r="C108" s="260"/>
      <c r="D108" s="260" t="s">
        <v>212</v>
      </c>
      <c r="E108" s="260"/>
      <c r="F108" s="260"/>
      <c r="G108" s="260"/>
      <c r="H108" s="260"/>
      <c r="I108" s="260" t="s">
        <v>213</v>
      </c>
      <c r="J108" s="260"/>
      <c r="K108" s="260"/>
    </row>
    <row r="112" spans="1:18" s="10" customFormat="1" x14ac:dyDescent="0.25">
      <c r="A112" s="6"/>
      <c r="B112" s="199"/>
      <c r="C112" s="3"/>
      <c r="D112" s="3"/>
      <c r="E112" s="4"/>
      <c r="F112" s="7"/>
      <c r="G112" s="6"/>
      <c r="H112" s="6"/>
      <c r="I112" s="6"/>
      <c r="J112" s="6"/>
      <c r="K112" s="6"/>
      <c r="L112" s="6"/>
      <c r="N112" s="7"/>
      <c r="O112" s="7"/>
      <c r="P112" s="7"/>
      <c r="Q112" s="7"/>
    </row>
  </sheetData>
  <sortState ref="B1:L20">
    <sortCondition ref="L1:L20"/>
  </sortState>
  <mergeCells count="80">
    <mergeCell ref="A75:I75"/>
    <mergeCell ref="A102:I102"/>
    <mergeCell ref="A29:I29"/>
    <mergeCell ref="A48:I48"/>
    <mergeCell ref="A108:C108"/>
    <mergeCell ref="D108:H108"/>
    <mergeCell ref="I108:K108"/>
    <mergeCell ref="A104:C104"/>
    <mergeCell ref="D104:H104"/>
    <mergeCell ref="I104:K104"/>
    <mergeCell ref="D105:H105"/>
    <mergeCell ref="I105:K105"/>
    <mergeCell ref="A99:A100"/>
    <mergeCell ref="B99:B100"/>
    <mergeCell ref="C99:D100"/>
    <mergeCell ref="E99:E100"/>
    <mergeCell ref="K99:K100"/>
    <mergeCell ref="A92:D92"/>
    <mergeCell ref="A93:D93"/>
    <mergeCell ref="A95:K95"/>
    <mergeCell ref="A96:K96"/>
    <mergeCell ref="A97:K97"/>
    <mergeCell ref="A1:D1"/>
    <mergeCell ref="A82:C82"/>
    <mergeCell ref="A78:C78"/>
    <mergeCell ref="D78:H78"/>
    <mergeCell ref="I78:K78"/>
    <mergeCell ref="D79:H79"/>
    <mergeCell ref="I79:K79"/>
    <mergeCell ref="D82:H82"/>
    <mergeCell ref="I82:K82"/>
    <mergeCell ref="A67:K67"/>
    <mergeCell ref="A68:K68"/>
    <mergeCell ref="A69:K69"/>
    <mergeCell ref="A71:A72"/>
    <mergeCell ref="B71:B72"/>
    <mergeCell ref="C71:D72"/>
    <mergeCell ref="E71:E72"/>
    <mergeCell ref="K71:K72"/>
    <mergeCell ref="A54:C54"/>
    <mergeCell ref="A64:D64"/>
    <mergeCell ref="A65:D65"/>
    <mergeCell ref="D54:H54"/>
    <mergeCell ref="I54:K54"/>
    <mergeCell ref="A50:C50"/>
    <mergeCell ref="D50:H50"/>
    <mergeCell ref="I50:K50"/>
    <mergeCell ref="D51:H51"/>
    <mergeCell ref="I51:K51"/>
    <mergeCell ref="A43:A44"/>
    <mergeCell ref="B43:B44"/>
    <mergeCell ref="C43:D44"/>
    <mergeCell ref="E43:E44"/>
    <mergeCell ref="K43:K44"/>
    <mergeCell ref="K8:K9"/>
    <mergeCell ref="A36:D36"/>
    <mergeCell ref="A30:K30"/>
    <mergeCell ref="A40:K40"/>
    <mergeCell ref="A41:K41"/>
    <mergeCell ref="A31:C31"/>
    <mergeCell ref="D31:H31"/>
    <mergeCell ref="I31:K31"/>
    <mergeCell ref="D32:H32"/>
    <mergeCell ref="I32:K32"/>
    <mergeCell ref="A49:K49"/>
    <mergeCell ref="A76:K76"/>
    <mergeCell ref="A103:K103"/>
    <mergeCell ref="I35:K35"/>
    <mergeCell ref="A2:D2"/>
    <mergeCell ref="A4:K4"/>
    <mergeCell ref="A5:K5"/>
    <mergeCell ref="A6:K6"/>
    <mergeCell ref="A8:A9"/>
    <mergeCell ref="A37:D37"/>
    <mergeCell ref="A35:C35"/>
    <mergeCell ref="D35:H35"/>
    <mergeCell ref="A39:K39"/>
    <mergeCell ref="B8:B9"/>
    <mergeCell ref="C8:D9"/>
    <mergeCell ref="E8:E9"/>
  </mergeCells>
  <pageMargins left="1.28" right="0.2" top="0.2" bottom="0.2" header="0.2" footer="0.2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7"/>
  <sheetViews>
    <sheetView topLeftCell="A76" workbookViewId="0">
      <selection activeCell="A59" sqref="A59:K59"/>
    </sheetView>
  </sheetViews>
  <sheetFormatPr defaultRowHeight="15.75" x14ac:dyDescent="0.25"/>
  <cols>
    <col min="1" max="1" width="4.28515625" style="1" customWidth="1"/>
    <col min="2" max="2" width="15.7109375" style="2" customWidth="1"/>
    <col min="3" max="3" width="19.5703125" style="2" customWidth="1"/>
    <col min="4" max="4" width="8.140625" style="2" customWidth="1"/>
    <col min="5" max="5" width="12.85546875" style="1" customWidth="1"/>
    <col min="6" max="6" width="7.7109375" style="1" customWidth="1"/>
    <col min="7" max="7" width="7.7109375" style="2" customWidth="1"/>
    <col min="8" max="8" width="12.5703125" style="2" customWidth="1"/>
    <col min="9" max="9" width="11.7109375" style="2" customWidth="1"/>
    <col min="10" max="10" width="15.140625" style="2" customWidth="1"/>
    <col min="11" max="11" width="13.85546875" style="1" customWidth="1"/>
    <col min="12" max="12" width="16.28515625" style="1" customWidth="1"/>
    <col min="13" max="13" width="11.7109375" style="1" customWidth="1"/>
    <col min="14" max="14" width="4.42578125" style="1" customWidth="1"/>
    <col min="15" max="15" width="6.28515625" style="1" customWidth="1"/>
    <col min="16" max="16" width="5.140625" customWidth="1"/>
    <col min="17" max="16384" width="9.140625" style="2"/>
  </cols>
  <sheetData>
    <row r="1" spans="1:18" customFormat="1" ht="17.25" customHeight="1" x14ac:dyDescent="0.3">
      <c r="A1" s="263" t="s">
        <v>191</v>
      </c>
      <c r="B1" s="263"/>
      <c r="C1" s="263"/>
      <c r="D1" s="263"/>
      <c r="E1" s="45"/>
      <c r="F1" s="14"/>
      <c r="I1" s="15"/>
    </row>
    <row r="2" spans="1:18" customFormat="1" ht="17.25" customHeight="1" x14ac:dyDescent="0.3">
      <c r="A2" s="260" t="s">
        <v>192</v>
      </c>
      <c r="B2" s="260"/>
      <c r="C2" s="260"/>
      <c r="D2" s="260"/>
      <c r="E2" s="46"/>
      <c r="F2" s="14"/>
      <c r="I2" s="15"/>
    </row>
    <row r="3" spans="1:18" customFormat="1" ht="6" customHeight="1" x14ac:dyDescent="0.3">
      <c r="A3" s="32"/>
      <c r="B3" s="32"/>
      <c r="C3" s="32"/>
      <c r="D3" s="32"/>
      <c r="E3" s="46"/>
      <c r="F3" s="14"/>
      <c r="I3" s="15"/>
    </row>
    <row r="4" spans="1:18" customFormat="1" ht="20.25" customHeight="1" x14ac:dyDescent="0.25">
      <c r="A4" s="260" t="s">
        <v>193</v>
      </c>
      <c r="B4" s="260"/>
      <c r="C4" s="260"/>
      <c r="D4" s="260"/>
      <c r="E4" s="260"/>
      <c r="F4" s="260"/>
      <c r="G4" s="260"/>
      <c r="H4" s="260"/>
      <c r="I4" s="260"/>
      <c r="J4" s="260"/>
    </row>
    <row r="5" spans="1:18" customFormat="1" ht="20.25" customHeight="1" x14ac:dyDescent="0.25">
      <c r="A5" s="260" t="s">
        <v>950</v>
      </c>
      <c r="B5" s="260"/>
      <c r="C5" s="260"/>
      <c r="D5" s="260"/>
      <c r="E5" s="260"/>
      <c r="F5" s="260"/>
      <c r="G5" s="260"/>
      <c r="H5" s="260"/>
      <c r="I5" s="260"/>
      <c r="J5" s="260"/>
    </row>
    <row r="6" spans="1:18" s="35" customFormat="1" ht="20.25" customHeight="1" x14ac:dyDescent="0.25">
      <c r="A6" s="264" t="s">
        <v>1057</v>
      </c>
      <c r="B6" s="264"/>
      <c r="C6" s="264"/>
      <c r="D6" s="264"/>
      <c r="E6" s="264"/>
      <c r="F6" s="264"/>
      <c r="G6" s="264"/>
      <c r="H6" s="264"/>
      <c r="I6" s="264"/>
      <c r="J6" s="264"/>
      <c r="K6" s="264"/>
    </row>
    <row r="7" spans="1:18" customFormat="1" ht="10.5" customHeight="1" x14ac:dyDescent="0.25">
      <c r="A7" s="17"/>
      <c r="B7" s="18"/>
      <c r="C7" s="19"/>
      <c r="D7" s="20"/>
      <c r="E7" s="17"/>
      <c r="F7" s="21"/>
      <c r="G7" s="17"/>
      <c r="H7" s="19"/>
      <c r="I7" s="22"/>
    </row>
    <row r="8" spans="1:18" s="25" customFormat="1" ht="22.5" customHeight="1" x14ac:dyDescent="0.2">
      <c r="A8" s="265" t="s">
        <v>185</v>
      </c>
      <c r="B8" s="265" t="s">
        <v>194</v>
      </c>
      <c r="C8" s="267" t="s">
        <v>195</v>
      </c>
      <c r="D8" s="268"/>
      <c r="E8" s="265" t="s">
        <v>196</v>
      </c>
      <c r="F8" s="23" t="s">
        <v>197</v>
      </c>
      <c r="G8" s="23" t="s">
        <v>410</v>
      </c>
      <c r="H8" s="23" t="s">
        <v>198</v>
      </c>
      <c r="I8" s="23" t="s">
        <v>199</v>
      </c>
      <c r="J8" s="24" t="s">
        <v>200</v>
      </c>
      <c r="K8" s="265" t="s">
        <v>201</v>
      </c>
    </row>
    <row r="9" spans="1:18" s="25" customFormat="1" ht="22.5" customHeight="1" x14ac:dyDescent="0.2">
      <c r="A9" s="266"/>
      <c r="B9" s="266"/>
      <c r="C9" s="269"/>
      <c r="D9" s="270"/>
      <c r="E9" s="266"/>
      <c r="F9" s="26" t="s">
        <v>202</v>
      </c>
      <c r="G9" s="26" t="s">
        <v>397</v>
      </c>
      <c r="H9" s="26" t="s">
        <v>203</v>
      </c>
      <c r="I9" s="26" t="s">
        <v>204</v>
      </c>
      <c r="J9" s="27" t="s">
        <v>205</v>
      </c>
      <c r="K9" s="266"/>
    </row>
    <row r="10" spans="1:18" ht="24" customHeight="1" x14ac:dyDescent="0.25">
      <c r="A10" s="61">
        <v>1</v>
      </c>
      <c r="B10" s="200" t="s">
        <v>146</v>
      </c>
      <c r="C10" s="74" t="s">
        <v>36</v>
      </c>
      <c r="D10" s="75" t="s">
        <v>46</v>
      </c>
      <c r="E10" s="76" t="s">
        <v>91</v>
      </c>
      <c r="F10" s="76">
        <v>3.76</v>
      </c>
      <c r="G10" s="76">
        <v>90</v>
      </c>
      <c r="H10" s="76" t="s">
        <v>217</v>
      </c>
      <c r="I10" s="201" t="s">
        <v>188</v>
      </c>
      <c r="J10" s="201">
        <v>1150000</v>
      </c>
      <c r="K10" s="76"/>
      <c r="L10" s="202" t="s">
        <v>919</v>
      </c>
      <c r="M10" s="203"/>
      <c r="N10" s="204"/>
      <c r="O10" s="205">
        <v>21</v>
      </c>
      <c r="P10" s="206">
        <v>21</v>
      </c>
      <c r="Q10" s="206">
        <v>21</v>
      </c>
      <c r="R10" s="76">
        <v>8.67</v>
      </c>
    </row>
    <row r="11" spans="1:18" ht="24" customHeight="1" x14ac:dyDescent="0.25">
      <c r="A11" s="61">
        <v>2</v>
      </c>
      <c r="B11" s="59" t="s">
        <v>920</v>
      </c>
      <c r="C11" s="62" t="s">
        <v>487</v>
      </c>
      <c r="D11" s="63" t="s">
        <v>226</v>
      </c>
      <c r="E11" s="60" t="s">
        <v>921</v>
      </c>
      <c r="F11" s="60">
        <v>3.67</v>
      </c>
      <c r="G11" s="60">
        <v>91</v>
      </c>
      <c r="H11" s="60" t="s">
        <v>217</v>
      </c>
      <c r="I11" s="207" t="s">
        <v>188</v>
      </c>
      <c r="J11" s="207">
        <v>1150000</v>
      </c>
      <c r="K11" s="60"/>
      <c r="L11" s="73" t="s">
        <v>919</v>
      </c>
      <c r="M11" s="208"/>
      <c r="N11" s="209"/>
      <c r="O11" s="210">
        <v>18</v>
      </c>
      <c r="P11" s="211">
        <v>18</v>
      </c>
      <c r="Q11" s="211">
        <v>18</v>
      </c>
      <c r="R11" s="60">
        <v>8.56</v>
      </c>
    </row>
    <row r="12" spans="1:18" ht="24" customHeight="1" x14ac:dyDescent="0.25">
      <c r="A12" s="61">
        <v>3</v>
      </c>
      <c r="B12" s="59" t="s">
        <v>527</v>
      </c>
      <c r="C12" s="62" t="s">
        <v>32</v>
      </c>
      <c r="D12" s="63" t="s">
        <v>37</v>
      </c>
      <c r="E12" s="60" t="s">
        <v>528</v>
      </c>
      <c r="F12" s="60">
        <v>3.46</v>
      </c>
      <c r="G12" s="60">
        <v>90</v>
      </c>
      <c r="H12" s="60" t="s">
        <v>217</v>
      </c>
      <c r="I12" s="207" t="s">
        <v>190</v>
      </c>
      <c r="J12" s="207">
        <v>1050000</v>
      </c>
      <c r="K12" s="60"/>
      <c r="L12" s="73" t="s">
        <v>919</v>
      </c>
      <c r="M12" s="208"/>
      <c r="N12" s="209"/>
      <c r="O12" s="210">
        <v>27</v>
      </c>
      <c r="P12" s="211">
        <v>26</v>
      </c>
      <c r="Q12" s="211">
        <v>26</v>
      </c>
      <c r="R12" s="60">
        <v>8.4</v>
      </c>
    </row>
    <row r="13" spans="1:18" ht="24" customHeight="1" x14ac:dyDescent="0.25">
      <c r="A13" s="61">
        <v>4</v>
      </c>
      <c r="B13" s="59" t="s">
        <v>922</v>
      </c>
      <c r="C13" s="62" t="s">
        <v>908</v>
      </c>
      <c r="D13" s="63" t="s">
        <v>118</v>
      </c>
      <c r="E13" s="60" t="s">
        <v>923</v>
      </c>
      <c r="F13" s="60">
        <v>3.42</v>
      </c>
      <c r="G13" s="60">
        <v>90</v>
      </c>
      <c r="H13" s="60" t="s">
        <v>217</v>
      </c>
      <c r="I13" s="207" t="s">
        <v>190</v>
      </c>
      <c r="J13" s="207">
        <v>1050000</v>
      </c>
      <c r="K13" s="60"/>
      <c r="L13" s="73" t="s">
        <v>919</v>
      </c>
      <c r="M13" s="208"/>
      <c r="N13" s="209"/>
      <c r="O13" s="210">
        <v>25</v>
      </c>
      <c r="P13" s="211">
        <v>24</v>
      </c>
      <c r="Q13" s="211">
        <v>24</v>
      </c>
      <c r="R13" s="60">
        <v>8.1999999999999993</v>
      </c>
    </row>
    <row r="14" spans="1:18" ht="24" customHeight="1" x14ac:dyDescent="0.25">
      <c r="A14" s="61">
        <v>5</v>
      </c>
      <c r="B14" s="59" t="s">
        <v>924</v>
      </c>
      <c r="C14" s="62" t="s">
        <v>27</v>
      </c>
      <c r="D14" s="63" t="s">
        <v>0</v>
      </c>
      <c r="E14" s="60" t="s">
        <v>925</v>
      </c>
      <c r="F14" s="60">
        <v>3.32</v>
      </c>
      <c r="G14" s="60">
        <v>82</v>
      </c>
      <c r="H14" s="60" t="s">
        <v>233</v>
      </c>
      <c r="I14" s="207" t="s">
        <v>190</v>
      </c>
      <c r="J14" s="207">
        <v>1050000</v>
      </c>
      <c r="K14" s="60"/>
      <c r="L14" s="73" t="s">
        <v>919</v>
      </c>
      <c r="M14" s="208"/>
      <c r="N14" s="212"/>
      <c r="O14" s="210">
        <v>23</v>
      </c>
      <c r="P14" s="211">
        <v>22</v>
      </c>
      <c r="Q14" s="211">
        <v>22</v>
      </c>
      <c r="R14" s="60">
        <v>8.1</v>
      </c>
    </row>
    <row r="15" spans="1:18" ht="24.75" customHeight="1" x14ac:dyDescent="0.25">
      <c r="A15" s="286" t="s">
        <v>206</v>
      </c>
      <c r="B15" s="287"/>
      <c r="C15" s="287"/>
      <c r="D15" s="287"/>
      <c r="E15" s="287"/>
      <c r="F15" s="287"/>
      <c r="G15" s="287"/>
      <c r="H15" s="287"/>
      <c r="I15" s="288"/>
      <c r="J15" s="107">
        <f>SUM(J10:J14)</f>
        <v>5450000</v>
      </c>
      <c r="K15" s="213"/>
      <c r="L15" s="109"/>
      <c r="M15" s="179"/>
      <c r="N15" s="109"/>
      <c r="O15" s="54"/>
      <c r="P15" s="54"/>
      <c r="Q15" s="54"/>
      <c r="R15" s="54"/>
    </row>
    <row r="16" spans="1:18" ht="23.25" customHeight="1" x14ac:dyDescent="0.25">
      <c r="A16" s="280" t="s">
        <v>1035</v>
      </c>
      <c r="B16" s="280"/>
      <c r="C16" s="280"/>
      <c r="D16" s="280"/>
      <c r="E16" s="280"/>
      <c r="F16" s="280"/>
      <c r="G16" s="280"/>
      <c r="H16" s="280"/>
      <c r="I16" s="280"/>
      <c r="J16" s="280"/>
      <c r="K16" s="280"/>
      <c r="L16" s="7"/>
      <c r="M16" s="7"/>
      <c r="N16" s="7"/>
      <c r="O16" s="7"/>
      <c r="P16" s="2"/>
    </row>
    <row r="17" spans="1:11" s="12" customFormat="1" ht="27" customHeight="1" x14ac:dyDescent="0.25">
      <c r="A17" s="261" t="s">
        <v>207</v>
      </c>
      <c r="B17" s="261"/>
      <c r="C17" s="261"/>
      <c r="D17" s="261" t="s">
        <v>399</v>
      </c>
      <c r="E17" s="261"/>
      <c r="F17" s="261"/>
      <c r="G17" s="261"/>
      <c r="H17" s="261"/>
      <c r="I17" s="261" t="s">
        <v>208</v>
      </c>
      <c r="J17" s="261"/>
      <c r="K17" s="261"/>
    </row>
    <row r="18" spans="1:11" s="12" customFormat="1" ht="18.75" x14ac:dyDescent="0.3">
      <c r="A18" s="31"/>
      <c r="B18" s="51"/>
      <c r="C18" s="31"/>
      <c r="D18" s="261" t="s">
        <v>400</v>
      </c>
      <c r="E18" s="261"/>
      <c r="F18" s="261"/>
      <c r="G18" s="261"/>
      <c r="H18" s="261"/>
      <c r="I18" s="260" t="s">
        <v>209</v>
      </c>
      <c r="J18" s="260"/>
      <c r="K18" s="260"/>
    </row>
    <row r="19" spans="1:11" s="12" customFormat="1" ht="39" customHeight="1" x14ac:dyDescent="0.25">
      <c r="B19" s="51"/>
      <c r="D19" s="12" t="s">
        <v>210</v>
      </c>
      <c r="E19" s="45"/>
      <c r="F19" s="45"/>
    </row>
    <row r="20" spans="1:11" s="12" customFormat="1" x14ac:dyDescent="0.25">
      <c r="B20" s="51"/>
      <c r="E20" s="45"/>
      <c r="F20" s="45"/>
    </row>
    <row r="21" spans="1:11" s="12" customFormat="1" ht="17.25" customHeight="1" x14ac:dyDescent="0.25">
      <c r="A21" s="260" t="s">
        <v>211</v>
      </c>
      <c r="B21" s="260"/>
      <c r="C21" s="260"/>
      <c r="D21" s="260" t="s">
        <v>212</v>
      </c>
      <c r="E21" s="260"/>
      <c r="F21" s="260"/>
      <c r="G21" s="260"/>
      <c r="H21" s="260"/>
      <c r="I21" s="260" t="s">
        <v>213</v>
      </c>
      <c r="J21" s="260"/>
      <c r="K21" s="260"/>
    </row>
    <row r="22" spans="1:11" s="12" customFormat="1" x14ac:dyDescent="0.25">
      <c r="A22" s="32"/>
      <c r="B22" s="32"/>
      <c r="C22" s="32"/>
      <c r="D22" s="32"/>
      <c r="E22" s="46"/>
      <c r="F22" s="46"/>
      <c r="G22" s="32"/>
      <c r="H22" s="32"/>
      <c r="I22" s="32"/>
      <c r="J22" s="32"/>
    </row>
    <row r="23" spans="1:11" s="12" customFormat="1" x14ac:dyDescent="0.25">
      <c r="A23" s="32"/>
      <c r="B23" s="32"/>
      <c r="C23" s="32"/>
      <c r="D23" s="32"/>
      <c r="E23" s="46"/>
      <c r="F23" s="46"/>
      <c r="G23" s="32"/>
      <c r="H23" s="32"/>
      <c r="I23" s="32"/>
      <c r="J23" s="32"/>
    </row>
    <row r="24" spans="1:11" s="12" customFormat="1" x14ac:dyDescent="0.25">
      <c r="A24" s="32"/>
      <c r="B24" s="32"/>
      <c r="C24" s="32"/>
      <c r="D24" s="32"/>
      <c r="E24" s="46"/>
      <c r="F24" s="46"/>
      <c r="G24" s="32"/>
      <c r="H24" s="32"/>
      <c r="I24" s="32"/>
      <c r="J24" s="32"/>
    </row>
    <row r="25" spans="1:11" s="12" customFormat="1" x14ac:dyDescent="0.25">
      <c r="A25" s="84"/>
      <c r="B25" s="84"/>
      <c r="C25" s="84"/>
      <c r="D25" s="84"/>
      <c r="E25" s="84"/>
      <c r="F25" s="84"/>
      <c r="G25" s="84"/>
      <c r="H25" s="84"/>
      <c r="I25" s="84"/>
      <c r="J25" s="84"/>
    </row>
    <row r="26" spans="1:11" s="12" customFormat="1" x14ac:dyDescent="0.25">
      <c r="A26" s="84"/>
      <c r="B26" s="84"/>
      <c r="C26" s="84"/>
      <c r="D26" s="84"/>
      <c r="E26" s="84"/>
      <c r="F26" s="84"/>
      <c r="G26" s="84"/>
      <c r="H26" s="84"/>
      <c r="I26" s="84"/>
      <c r="J26" s="84"/>
    </row>
    <row r="27" spans="1:11" s="12" customFormat="1" x14ac:dyDescent="0.25">
      <c r="A27" s="84"/>
      <c r="B27" s="84"/>
      <c r="C27" s="84"/>
      <c r="D27" s="84"/>
      <c r="E27" s="84"/>
      <c r="F27" s="84"/>
      <c r="G27" s="84"/>
      <c r="H27" s="84"/>
      <c r="I27" s="84"/>
      <c r="J27" s="84"/>
    </row>
    <row r="28" spans="1:11" customFormat="1" ht="17.25" customHeight="1" x14ac:dyDescent="0.3">
      <c r="A28" s="263" t="s">
        <v>191</v>
      </c>
      <c r="B28" s="263"/>
      <c r="C28" s="263"/>
      <c r="D28" s="263"/>
      <c r="E28" s="45"/>
      <c r="F28" s="14"/>
      <c r="I28" s="15"/>
    </row>
    <row r="29" spans="1:11" customFormat="1" ht="17.25" customHeight="1" x14ac:dyDescent="0.3">
      <c r="A29" s="260" t="s">
        <v>192</v>
      </c>
      <c r="B29" s="260"/>
      <c r="C29" s="260"/>
      <c r="D29" s="260"/>
      <c r="E29" s="46"/>
      <c r="F29" s="14"/>
      <c r="I29" s="15"/>
    </row>
    <row r="30" spans="1:11" customFormat="1" ht="6" customHeight="1" x14ac:dyDescent="0.3">
      <c r="A30" s="32"/>
      <c r="B30" s="32"/>
      <c r="C30" s="32"/>
      <c r="D30" s="32"/>
      <c r="E30" s="46"/>
      <c r="F30" s="14"/>
      <c r="I30" s="15"/>
    </row>
    <row r="31" spans="1:11" customFormat="1" ht="20.25" customHeight="1" x14ac:dyDescent="0.25">
      <c r="A31" s="260" t="s">
        <v>193</v>
      </c>
      <c r="B31" s="260"/>
      <c r="C31" s="260"/>
      <c r="D31" s="260"/>
      <c r="E31" s="260"/>
      <c r="F31" s="260"/>
      <c r="G31" s="260"/>
      <c r="H31" s="260"/>
      <c r="I31" s="260"/>
      <c r="J31" s="260"/>
    </row>
    <row r="32" spans="1:11" customFormat="1" ht="20.25" customHeight="1" x14ac:dyDescent="0.25">
      <c r="A32" s="260" t="s">
        <v>1036</v>
      </c>
      <c r="B32" s="260"/>
      <c r="C32" s="260"/>
      <c r="D32" s="260"/>
      <c r="E32" s="260"/>
      <c r="F32" s="260"/>
      <c r="G32" s="260"/>
      <c r="H32" s="260"/>
      <c r="I32" s="260"/>
      <c r="J32" s="260"/>
    </row>
    <row r="33" spans="1:18" s="35" customFormat="1" ht="20.25" customHeight="1" x14ac:dyDescent="0.25">
      <c r="A33" s="264" t="s">
        <v>1057</v>
      </c>
      <c r="B33" s="264"/>
      <c r="C33" s="264"/>
      <c r="D33" s="264"/>
      <c r="E33" s="264"/>
      <c r="F33" s="264"/>
      <c r="G33" s="264"/>
      <c r="H33" s="264"/>
      <c r="I33" s="264"/>
      <c r="J33" s="264"/>
      <c r="K33" s="264"/>
    </row>
    <row r="34" spans="1:18" customFormat="1" ht="10.5" customHeight="1" x14ac:dyDescent="0.25">
      <c r="A34" s="17"/>
      <c r="B34" s="18"/>
      <c r="C34" s="19"/>
      <c r="D34" s="20"/>
      <c r="E34" s="17"/>
      <c r="F34" s="21"/>
      <c r="G34" s="17"/>
      <c r="H34" s="19"/>
      <c r="I34" s="22"/>
    </row>
    <row r="35" spans="1:18" s="25" customFormat="1" ht="17.25" customHeight="1" x14ac:dyDescent="0.2">
      <c r="A35" s="265" t="s">
        <v>185</v>
      </c>
      <c r="B35" s="293" t="s">
        <v>194</v>
      </c>
      <c r="C35" s="294" t="s">
        <v>195</v>
      </c>
      <c r="D35" s="295"/>
      <c r="E35" s="293" t="s">
        <v>196</v>
      </c>
      <c r="F35" s="249" t="s">
        <v>197</v>
      </c>
      <c r="G35" s="249" t="s">
        <v>410</v>
      </c>
      <c r="H35" s="249" t="s">
        <v>198</v>
      </c>
      <c r="I35" s="249" t="s">
        <v>199</v>
      </c>
      <c r="J35" s="250" t="s">
        <v>200</v>
      </c>
      <c r="K35" s="293" t="s">
        <v>201</v>
      </c>
    </row>
    <row r="36" spans="1:18" s="25" customFormat="1" ht="17.25" customHeight="1" x14ac:dyDescent="0.2">
      <c r="A36" s="266"/>
      <c r="B36" s="266"/>
      <c r="C36" s="269"/>
      <c r="D36" s="270"/>
      <c r="E36" s="266"/>
      <c r="F36" s="26" t="s">
        <v>202</v>
      </c>
      <c r="G36" s="26" t="s">
        <v>397</v>
      </c>
      <c r="H36" s="26" t="s">
        <v>203</v>
      </c>
      <c r="I36" s="26" t="s">
        <v>204</v>
      </c>
      <c r="J36" s="27" t="s">
        <v>205</v>
      </c>
      <c r="K36" s="266"/>
    </row>
    <row r="37" spans="1:18" ht="24" customHeight="1" x14ac:dyDescent="0.25">
      <c r="A37" s="61">
        <v>1</v>
      </c>
      <c r="B37" s="244" t="s">
        <v>534</v>
      </c>
      <c r="C37" s="245" t="s">
        <v>143</v>
      </c>
      <c r="D37" s="246" t="s">
        <v>10</v>
      </c>
      <c r="E37" s="247" t="s">
        <v>535</v>
      </c>
      <c r="F37" s="247">
        <v>3.67</v>
      </c>
      <c r="G37" s="247">
        <v>92</v>
      </c>
      <c r="H37" s="247" t="s">
        <v>217</v>
      </c>
      <c r="I37" s="248" t="s">
        <v>188</v>
      </c>
      <c r="J37" s="248">
        <v>1150000</v>
      </c>
      <c r="K37" s="247"/>
      <c r="L37" s="73" t="s">
        <v>926</v>
      </c>
      <c r="M37" s="208"/>
      <c r="N37" s="204"/>
      <c r="O37" s="210">
        <v>21</v>
      </c>
      <c r="P37" s="211">
        <v>21</v>
      </c>
      <c r="Q37" s="211">
        <v>21</v>
      </c>
      <c r="R37" s="60">
        <v>8.5399999999999991</v>
      </c>
    </row>
    <row r="38" spans="1:18" ht="24" customHeight="1" x14ac:dyDescent="0.25">
      <c r="A38" s="61">
        <v>2</v>
      </c>
      <c r="B38" s="59" t="s">
        <v>927</v>
      </c>
      <c r="C38" s="62" t="s">
        <v>483</v>
      </c>
      <c r="D38" s="63" t="s">
        <v>34</v>
      </c>
      <c r="E38" s="60" t="s">
        <v>928</v>
      </c>
      <c r="F38" s="60">
        <v>3.48</v>
      </c>
      <c r="G38" s="60">
        <v>93</v>
      </c>
      <c r="H38" s="60" t="s">
        <v>217</v>
      </c>
      <c r="I38" s="207" t="s">
        <v>190</v>
      </c>
      <c r="J38" s="207">
        <v>1050000</v>
      </c>
      <c r="K38" s="60"/>
      <c r="L38" s="73" t="s">
        <v>926</v>
      </c>
      <c r="M38" s="208"/>
      <c r="N38" s="214"/>
      <c r="O38" s="210">
        <v>22</v>
      </c>
      <c r="P38" s="211">
        <v>21</v>
      </c>
      <c r="Q38" s="211">
        <v>21</v>
      </c>
      <c r="R38" s="60">
        <v>8.16</v>
      </c>
    </row>
    <row r="39" spans="1:18" ht="24" customHeight="1" x14ac:dyDescent="0.25">
      <c r="A39" s="61">
        <v>3</v>
      </c>
      <c r="B39" s="59" t="s">
        <v>532</v>
      </c>
      <c r="C39" s="62" t="s">
        <v>2</v>
      </c>
      <c r="D39" s="63" t="s">
        <v>49</v>
      </c>
      <c r="E39" s="60" t="s">
        <v>533</v>
      </c>
      <c r="F39" s="60">
        <v>3.48</v>
      </c>
      <c r="G39" s="60">
        <v>94</v>
      </c>
      <c r="H39" s="60" t="s">
        <v>217</v>
      </c>
      <c r="I39" s="207" t="s">
        <v>190</v>
      </c>
      <c r="J39" s="207">
        <v>1050000</v>
      </c>
      <c r="K39" s="60"/>
      <c r="L39" s="73" t="s">
        <v>926</v>
      </c>
      <c r="M39" s="208"/>
      <c r="N39" s="209"/>
      <c r="O39" s="210">
        <v>21</v>
      </c>
      <c r="P39" s="211">
        <v>21</v>
      </c>
      <c r="Q39" s="211">
        <v>21</v>
      </c>
      <c r="R39" s="60">
        <v>8.3699999999999992</v>
      </c>
    </row>
    <row r="40" spans="1:18" ht="24" customHeight="1" x14ac:dyDescent="0.25">
      <c r="A40" s="61">
        <v>4</v>
      </c>
      <c r="B40" s="59" t="s">
        <v>929</v>
      </c>
      <c r="C40" s="62" t="s">
        <v>2</v>
      </c>
      <c r="D40" s="63" t="s">
        <v>46</v>
      </c>
      <c r="E40" s="60" t="s">
        <v>930</v>
      </c>
      <c r="F40" s="60">
        <v>3.43</v>
      </c>
      <c r="G40" s="60">
        <v>89</v>
      </c>
      <c r="H40" s="60" t="s">
        <v>233</v>
      </c>
      <c r="I40" s="207" t="s">
        <v>190</v>
      </c>
      <c r="J40" s="207">
        <v>1050000</v>
      </c>
      <c r="K40" s="60"/>
      <c r="L40" s="73" t="s">
        <v>926</v>
      </c>
      <c r="M40" s="208"/>
      <c r="N40" s="209"/>
      <c r="O40" s="210">
        <v>21</v>
      </c>
      <c r="P40" s="211">
        <v>21</v>
      </c>
      <c r="Q40" s="211">
        <v>21</v>
      </c>
      <c r="R40" s="60">
        <v>8.24</v>
      </c>
    </row>
    <row r="41" spans="1:18" ht="24" customHeight="1" x14ac:dyDescent="0.25">
      <c r="A41" s="61">
        <v>5</v>
      </c>
      <c r="B41" s="59" t="s">
        <v>931</v>
      </c>
      <c r="C41" s="62" t="s">
        <v>476</v>
      </c>
      <c r="D41" s="63" t="s">
        <v>47</v>
      </c>
      <c r="E41" s="60" t="s">
        <v>932</v>
      </c>
      <c r="F41" s="60">
        <v>3.37</v>
      </c>
      <c r="G41" s="60">
        <v>91</v>
      </c>
      <c r="H41" s="60" t="s">
        <v>217</v>
      </c>
      <c r="I41" s="207" t="s">
        <v>190</v>
      </c>
      <c r="J41" s="207">
        <v>1050000</v>
      </c>
      <c r="K41" s="60"/>
      <c r="L41" s="73" t="s">
        <v>926</v>
      </c>
      <c r="M41" s="208"/>
      <c r="N41" s="209"/>
      <c r="O41" s="210">
        <v>27</v>
      </c>
      <c r="P41" s="211">
        <v>27</v>
      </c>
      <c r="Q41" s="211">
        <v>27</v>
      </c>
      <c r="R41" s="60">
        <v>8.25</v>
      </c>
    </row>
    <row r="42" spans="1:18" ht="24" customHeight="1" x14ac:dyDescent="0.25">
      <c r="A42" s="61">
        <v>6</v>
      </c>
      <c r="B42" s="59" t="s">
        <v>530</v>
      </c>
      <c r="C42" s="62" t="s">
        <v>531</v>
      </c>
      <c r="D42" s="63" t="s">
        <v>12</v>
      </c>
      <c r="E42" s="60" t="s">
        <v>529</v>
      </c>
      <c r="F42" s="60">
        <v>3.35</v>
      </c>
      <c r="G42" s="60">
        <v>90</v>
      </c>
      <c r="H42" s="60" t="s">
        <v>217</v>
      </c>
      <c r="I42" s="207" t="s">
        <v>190</v>
      </c>
      <c r="J42" s="207">
        <v>1050000</v>
      </c>
      <c r="K42" s="60"/>
      <c r="L42" s="73" t="s">
        <v>926</v>
      </c>
      <c r="M42" s="208"/>
      <c r="N42" s="209"/>
      <c r="O42" s="210">
        <v>23</v>
      </c>
      <c r="P42" s="211">
        <v>23</v>
      </c>
      <c r="Q42" s="211">
        <v>23</v>
      </c>
      <c r="R42" s="60">
        <v>8.02</v>
      </c>
    </row>
    <row r="43" spans="1:18" ht="24" customHeight="1" x14ac:dyDescent="0.25">
      <c r="A43" s="61">
        <v>7</v>
      </c>
      <c r="B43" s="59" t="s">
        <v>933</v>
      </c>
      <c r="C43" s="62" t="s">
        <v>2</v>
      </c>
      <c r="D43" s="63" t="s">
        <v>934</v>
      </c>
      <c r="E43" s="60" t="s">
        <v>935</v>
      </c>
      <c r="F43" s="60">
        <v>3.29</v>
      </c>
      <c r="G43" s="60">
        <v>90</v>
      </c>
      <c r="H43" s="60" t="s">
        <v>217</v>
      </c>
      <c r="I43" s="207" t="s">
        <v>190</v>
      </c>
      <c r="J43" s="207">
        <v>1050000</v>
      </c>
      <c r="K43" s="60"/>
      <c r="L43" s="73" t="s">
        <v>926</v>
      </c>
      <c r="M43" s="208"/>
      <c r="N43" s="209"/>
      <c r="O43" s="210">
        <v>21</v>
      </c>
      <c r="P43" s="211">
        <v>21</v>
      </c>
      <c r="Q43" s="211">
        <v>21</v>
      </c>
      <c r="R43" s="60">
        <v>8.19</v>
      </c>
    </row>
    <row r="44" spans="1:18" ht="24" customHeight="1" x14ac:dyDescent="0.25">
      <c r="A44" s="61">
        <v>8</v>
      </c>
      <c r="B44" s="59" t="s">
        <v>936</v>
      </c>
      <c r="C44" s="62" t="s">
        <v>2</v>
      </c>
      <c r="D44" s="63" t="s">
        <v>62</v>
      </c>
      <c r="E44" s="60" t="s">
        <v>937</v>
      </c>
      <c r="F44" s="60">
        <v>3.26</v>
      </c>
      <c r="G44" s="60">
        <v>82</v>
      </c>
      <c r="H44" s="60" t="s">
        <v>233</v>
      </c>
      <c r="I44" s="207" t="s">
        <v>190</v>
      </c>
      <c r="J44" s="207">
        <v>1050000</v>
      </c>
      <c r="K44" s="60"/>
      <c r="L44" s="73" t="s">
        <v>926</v>
      </c>
      <c r="M44" s="208"/>
      <c r="N44" s="212"/>
      <c r="O44" s="210">
        <v>24</v>
      </c>
      <c r="P44" s="211">
        <v>23</v>
      </c>
      <c r="Q44" s="211">
        <v>23</v>
      </c>
      <c r="R44" s="60">
        <v>7.95</v>
      </c>
    </row>
    <row r="45" spans="1:18" ht="24.75" customHeight="1" x14ac:dyDescent="0.25">
      <c r="A45" s="296" t="s">
        <v>206</v>
      </c>
      <c r="B45" s="297"/>
      <c r="C45" s="297"/>
      <c r="D45" s="297"/>
      <c r="E45" s="297"/>
      <c r="F45" s="297"/>
      <c r="G45" s="297"/>
      <c r="H45" s="297"/>
      <c r="I45" s="298"/>
      <c r="J45" s="251">
        <f>SUM(J37:J44)</f>
        <v>8500000</v>
      </c>
      <c r="K45" s="252"/>
      <c r="L45" s="109"/>
      <c r="M45" s="179"/>
      <c r="N45" s="109"/>
      <c r="O45" s="54"/>
      <c r="P45" s="54"/>
      <c r="Q45" s="54"/>
      <c r="R45" s="54"/>
    </row>
    <row r="46" spans="1:18" ht="12" customHeight="1" x14ac:dyDescent="0.25">
      <c r="A46" s="110"/>
      <c r="B46" s="110"/>
      <c r="C46" s="110"/>
      <c r="D46" s="110"/>
      <c r="E46" s="110"/>
      <c r="F46" s="110"/>
      <c r="G46" s="110"/>
      <c r="H46" s="110"/>
      <c r="I46" s="110"/>
      <c r="J46" s="111"/>
      <c r="K46" s="110"/>
      <c r="L46" s="6"/>
      <c r="M46" s="10"/>
      <c r="N46" s="6"/>
      <c r="O46" s="7"/>
      <c r="P46" s="7"/>
      <c r="Q46" s="7"/>
      <c r="R46" s="7"/>
    </row>
    <row r="47" spans="1:18" ht="18.75" customHeight="1" x14ac:dyDescent="0.25">
      <c r="A47" s="292" t="s">
        <v>1037</v>
      </c>
      <c r="B47" s="292"/>
      <c r="C47" s="292"/>
      <c r="D47" s="292"/>
      <c r="E47" s="292"/>
      <c r="F47" s="292"/>
      <c r="G47" s="292"/>
      <c r="H47" s="292"/>
      <c r="I47" s="292"/>
      <c r="J47" s="292"/>
      <c r="K47" s="292"/>
      <c r="L47" s="7"/>
      <c r="M47" s="7"/>
      <c r="N47" s="7"/>
      <c r="O47" s="7"/>
      <c r="P47" s="2"/>
    </row>
    <row r="48" spans="1:18" ht="18.75" customHeight="1" x14ac:dyDescent="0.25">
      <c r="A48" s="77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"/>
      <c r="M48" s="7"/>
      <c r="N48" s="7"/>
      <c r="O48" s="7"/>
      <c r="P48" s="2"/>
    </row>
    <row r="49" spans="1:18" s="12" customFormat="1" x14ac:dyDescent="0.25">
      <c r="A49" s="261" t="s">
        <v>207</v>
      </c>
      <c r="B49" s="261"/>
      <c r="C49" s="261"/>
      <c r="D49" s="261" t="s">
        <v>399</v>
      </c>
      <c r="E49" s="261"/>
      <c r="F49" s="261"/>
      <c r="G49" s="261"/>
      <c r="H49" s="261"/>
      <c r="I49" s="261" t="s">
        <v>208</v>
      </c>
      <c r="J49" s="261"/>
      <c r="K49" s="261"/>
    </row>
    <row r="50" spans="1:18" s="12" customFormat="1" ht="18.75" x14ac:dyDescent="0.3">
      <c r="A50" s="31"/>
      <c r="B50" s="51"/>
      <c r="C50" s="31"/>
      <c r="D50" s="261" t="s">
        <v>400</v>
      </c>
      <c r="E50" s="261"/>
      <c r="F50" s="261"/>
      <c r="G50" s="261"/>
      <c r="H50" s="261"/>
      <c r="I50" s="260" t="s">
        <v>209</v>
      </c>
      <c r="J50" s="260"/>
      <c r="K50" s="260"/>
    </row>
    <row r="51" spans="1:18" s="12" customFormat="1" ht="55.5" customHeight="1" x14ac:dyDescent="0.25">
      <c r="B51" s="51"/>
      <c r="D51" s="12" t="s">
        <v>210</v>
      </c>
      <c r="E51" s="45"/>
      <c r="F51" s="45"/>
    </row>
    <row r="52" spans="1:18" s="12" customFormat="1" x14ac:dyDescent="0.25">
      <c r="B52" s="51"/>
      <c r="E52" s="45"/>
      <c r="F52" s="45"/>
    </row>
    <row r="53" spans="1:18" s="12" customFormat="1" ht="17.25" customHeight="1" x14ac:dyDescent="0.25">
      <c r="A53" s="260" t="s">
        <v>211</v>
      </c>
      <c r="B53" s="260"/>
      <c r="C53" s="260"/>
      <c r="D53" s="260" t="s">
        <v>212</v>
      </c>
      <c r="E53" s="260"/>
      <c r="F53" s="260"/>
      <c r="G53" s="260"/>
      <c r="H53" s="260"/>
      <c r="I53" s="260" t="s">
        <v>213</v>
      </c>
      <c r="J53" s="260"/>
      <c r="K53" s="260"/>
    </row>
    <row r="54" spans="1:18" customFormat="1" ht="17.25" customHeight="1" x14ac:dyDescent="0.3">
      <c r="A54" s="263" t="s">
        <v>191</v>
      </c>
      <c r="B54" s="263"/>
      <c r="C54" s="263"/>
      <c r="D54" s="263"/>
      <c r="E54" s="45"/>
      <c r="F54" s="14"/>
      <c r="I54" s="15"/>
    </row>
    <row r="55" spans="1:18" customFormat="1" ht="17.25" customHeight="1" x14ac:dyDescent="0.3">
      <c r="A55" s="260" t="s">
        <v>192</v>
      </c>
      <c r="B55" s="260"/>
      <c r="C55" s="260"/>
      <c r="D55" s="260"/>
      <c r="E55" s="46"/>
      <c r="F55" s="14"/>
      <c r="I55" s="15"/>
    </row>
    <row r="56" spans="1:18" customFormat="1" ht="6" customHeight="1" x14ac:dyDescent="0.3">
      <c r="A56" s="32"/>
      <c r="B56" s="32"/>
      <c r="C56" s="32"/>
      <c r="D56" s="32"/>
      <c r="E56" s="46"/>
      <c r="F56" s="14"/>
      <c r="I56" s="15"/>
    </row>
    <row r="57" spans="1:18" customFormat="1" ht="20.25" customHeight="1" x14ac:dyDescent="0.25">
      <c r="A57" s="260" t="s">
        <v>193</v>
      </c>
      <c r="B57" s="260"/>
      <c r="C57" s="260"/>
      <c r="D57" s="260"/>
      <c r="E57" s="260"/>
      <c r="F57" s="260"/>
      <c r="G57" s="260"/>
      <c r="H57" s="260"/>
      <c r="I57" s="260"/>
      <c r="J57" s="260"/>
    </row>
    <row r="58" spans="1:18" customFormat="1" ht="20.25" customHeight="1" x14ac:dyDescent="0.25">
      <c r="A58" s="260" t="s">
        <v>1038</v>
      </c>
      <c r="B58" s="260"/>
      <c r="C58" s="260"/>
      <c r="D58" s="260"/>
      <c r="E58" s="260"/>
      <c r="F58" s="260"/>
      <c r="G58" s="260"/>
      <c r="H58" s="260"/>
      <c r="I58" s="260"/>
      <c r="J58" s="260"/>
    </row>
    <row r="59" spans="1:18" s="35" customFormat="1" ht="20.25" customHeight="1" x14ac:dyDescent="0.25">
      <c r="A59" s="264" t="s">
        <v>1057</v>
      </c>
      <c r="B59" s="264"/>
      <c r="C59" s="264"/>
      <c r="D59" s="264"/>
      <c r="E59" s="264"/>
      <c r="F59" s="264"/>
      <c r="G59" s="264"/>
      <c r="H59" s="264"/>
      <c r="I59" s="264"/>
      <c r="J59" s="264"/>
      <c r="K59" s="264"/>
    </row>
    <row r="60" spans="1:18" customFormat="1" ht="10.5" customHeight="1" x14ac:dyDescent="0.25">
      <c r="A60" s="17"/>
      <c r="B60" s="18"/>
      <c r="C60" s="19"/>
      <c r="D60" s="20"/>
      <c r="E60" s="17"/>
      <c r="F60" s="21"/>
      <c r="G60" s="17"/>
      <c r="H60" s="19"/>
      <c r="I60" s="22"/>
    </row>
    <row r="61" spans="1:18" s="25" customFormat="1" ht="22.5" customHeight="1" x14ac:dyDescent="0.2">
      <c r="A61" s="265" t="s">
        <v>185</v>
      </c>
      <c r="B61" s="265" t="s">
        <v>194</v>
      </c>
      <c r="C61" s="278" t="s">
        <v>195</v>
      </c>
      <c r="D61" s="279"/>
      <c r="E61" s="265" t="s">
        <v>196</v>
      </c>
      <c r="F61" s="67" t="s">
        <v>197</v>
      </c>
      <c r="G61" s="67" t="s">
        <v>410</v>
      </c>
      <c r="H61" s="67" t="s">
        <v>198</v>
      </c>
      <c r="I61" s="67" t="s">
        <v>199</v>
      </c>
      <c r="J61" s="68" t="s">
        <v>200</v>
      </c>
      <c r="K61" s="265" t="s">
        <v>201</v>
      </c>
    </row>
    <row r="62" spans="1:18" s="25" customFormat="1" ht="22.5" customHeight="1" x14ac:dyDescent="0.2">
      <c r="A62" s="266"/>
      <c r="B62" s="266"/>
      <c r="C62" s="269"/>
      <c r="D62" s="270"/>
      <c r="E62" s="266"/>
      <c r="F62" s="26" t="s">
        <v>202</v>
      </c>
      <c r="G62" s="26" t="s">
        <v>397</v>
      </c>
      <c r="H62" s="26" t="s">
        <v>203</v>
      </c>
      <c r="I62" s="26" t="s">
        <v>204</v>
      </c>
      <c r="J62" s="27" t="s">
        <v>205</v>
      </c>
      <c r="K62" s="266"/>
    </row>
    <row r="63" spans="1:18" ht="24" customHeight="1" x14ac:dyDescent="0.25">
      <c r="A63" s="61">
        <v>1</v>
      </c>
      <c r="B63" s="59" t="s">
        <v>938</v>
      </c>
      <c r="C63" s="62" t="s">
        <v>32</v>
      </c>
      <c r="D63" s="63" t="s">
        <v>939</v>
      </c>
      <c r="E63" s="60" t="s">
        <v>940</v>
      </c>
      <c r="F63" s="60">
        <v>3.53</v>
      </c>
      <c r="G63" s="60">
        <v>88</v>
      </c>
      <c r="H63" s="60" t="s">
        <v>233</v>
      </c>
      <c r="I63" s="207" t="s">
        <v>190</v>
      </c>
      <c r="J63" s="207">
        <v>1050000</v>
      </c>
      <c r="K63" s="60"/>
      <c r="L63" s="215" t="s">
        <v>941</v>
      </c>
      <c r="M63" s="204"/>
      <c r="N63" s="208"/>
      <c r="O63" s="211">
        <v>20</v>
      </c>
      <c r="P63" s="211">
        <v>17</v>
      </c>
      <c r="Q63" s="211">
        <v>17</v>
      </c>
      <c r="R63" s="60">
        <v>8.43</v>
      </c>
    </row>
    <row r="64" spans="1:18" ht="24" customHeight="1" x14ac:dyDescent="0.25">
      <c r="A64" s="61">
        <v>2</v>
      </c>
      <c r="B64" s="59" t="s">
        <v>942</v>
      </c>
      <c r="C64" s="62" t="s">
        <v>58</v>
      </c>
      <c r="D64" s="63" t="s">
        <v>28</v>
      </c>
      <c r="E64" s="60" t="s">
        <v>943</v>
      </c>
      <c r="F64" s="60">
        <v>3.36</v>
      </c>
      <c r="G64" s="60">
        <v>90</v>
      </c>
      <c r="H64" s="60" t="s">
        <v>217</v>
      </c>
      <c r="I64" s="207" t="s">
        <v>190</v>
      </c>
      <c r="J64" s="207">
        <v>1050000</v>
      </c>
      <c r="K64" s="60"/>
      <c r="L64" s="215" t="s">
        <v>941</v>
      </c>
      <c r="M64" s="209"/>
      <c r="N64" s="208"/>
      <c r="O64" s="211">
        <v>25</v>
      </c>
      <c r="P64" s="211">
        <v>22</v>
      </c>
      <c r="Q64" s="211">
        <v>22</v>
      </c>
      <c r="R64" s="60">
        <v>8.35</v>
      </c>
    </row>
    <row r="65" spans="1:18" ht="24" customHeight="1" x14ac:dyDescent="0.25">
      <c r="A65" s="61">
        <v>3</v>
      </c>
      <c r="B65" s="59" t="s">
        <v>944</v>
      </c>
      <c r="C65" s="62" t="s">
        <v>945</v>
      </c>
      <c r="D65" s="63" t="s">
        <v>946</v>
      </c>
      <c r="E65" s="60" t="s">
        <v>947</v>
      </c>
      <c r="F65" s="60">
        <v>3.35</v>
      </c>
      <c r="G65" s="60">
        <v>88</v>
      </c>
      <c r="H65" s="60" t="s">
        <v>233</v>
      </c>
      <c r="I65" s="207" t="s">
        <v>190</v>
      </c>
      <c r="J65" s="207">
        <v>1050000</v>
      </c>
      <c r="K65" s="60"/>
      <c r="L65" s="215" t="s">
        <v>941</v>
      </c>
      <c r="M65" s="209"/>
      <c r="N65" s="208"/>
      <c r="O65" s="211">
        <v>20</v>
      </c>
      <c r="P65" s="211">
        <v>17</v>
      </c>
      <c r="Q65" s="211">
        <v>17</v>
      </c>
      <c r="R65" s="60">
        <v>7.99</v>
      </c>
    </row>
    <row r="66" spans="1:18" ht="24" customHeight="1" x14ac:dyDescent="0.25">
      <c r="A66" s="61">
        <v>4</v>
      </c>
      <c r="B66" s="64" t="s">
        <v>948</v>
      </c>
      <c r="C66" s="65" t="s">
        <v>908</v>
      </c>
      <c r="D66" s="66" t="s">
        <v>49</v>
      </c>
      <c r="E66" s="69" t="s">
        <v>949</v>
      </c>
      <c r="F66" s="69">
        <v>3.35</v>
      </c>
      <c r="G66" s="69">
        <v>88</v>
      </c>
      <c r="H66" s="69" t="s">
        <v>233</v>
      </c>
      <c r="I66" s="216" t="s">
        <v>190</v>
      </c>
      <c r="J66" s="216">
        <v>1050000</v>
      </c>
      <c r="K66" s="69"/>
      <c r="L66" s="217" t="s">
        <v>941</v>
      </c>
      <c r="M66" s="212"/>
      <c r="N66" s="218"/>
      <c r="O66" s="219">
        <v>20</v>
      </c>
      <c r="P66" s="219">
        <v>17</v>
      </c>
      <c r="Q66" s="219">
        <v>17</v>
      </c>
      <c r="R66" s="69">
        <v>8.2799999999999994</v>
      </c>
    </row>
    <row r="67" spans="1:18" ht="24.75" customHeight="1" x14ac:dyDescent="0.25">
      <c r="A67" s="286" t="s">
        <v>206</v>
      </c>
      <c r="B67" s="287"/>
      <c r="C67" s="287"/>
      <c r="D67" s="287"/>
      <c r="E67" s="287"/>
      <c r="F67" s="287"/>
      <c r="G67" s="287"/>
      <c r="H67" s="287"/>
      <c r="I67" s="288"/>
      <c r="J67" s="107">
        <f>SUM(J63:J66)</f>
        <v>4200000</v>
      </c>
      <c r="K67" s="213"/>
      <c r="L67" s="109"/>
      <c r="M67" s="179"/>
      <c r="N67" s="109"/>
      <c r="O67" s="54"/>
      <c r="P67" s="54"/>
      <c r="Q67" s="54"/>
      <c r="R67" s="54"/>
    </row>
    <row r="68" spans="1:18" ht="28.5" customHeight="1" x14ac:dyDescent="0.25">
      <c r="A68" s="280" t="s">
        <v>1039</v>
      </c>
      <c r="B68" s="280"/>
      <c r="C68" s="280"/>
      <c r="D68" s="280"/>
      <c r="E68" s="280"/>
      <c r="F68" s="280"/>
      <c r="G68" s="280"/>
      <c r="H68" s="280"/>
      <c r="I68" s="280"/>
      <c r="J68" s="280"/>
      <c r="K68" s="280"/>
      <c r="L68" s="7"/>
      <c r="M68" s="7"/>
      <c r="N68" s="7"/>
      <c r="O68" s="7"/>
      <c r="P68" s="2"/>
    </row>
    <row r="69" spans="1:18" ht="18.75" customHeight="1" x14ac:dyDescent="0.25">
      <c r="A69" s="47"/>
      <c r="B69" s="47"/>
      <c r="C69" s="47"/>
      <c r="D69" s="47"/>
      <c r="E69" s="7"/>
      <c r="F69" s="8"/>
      <c r="G69" s="36"/>
      <c r="H69" s="36"/>
      <c r="I69" s="37"/>
      <c r="J69" s="37"/>
      <c r="K69" s="7"/>
      <c r="L69" s="7"/>
      <c r="M69" s="7"/>
      <c r="N69" s="7"/>
      <c r="O69" s="7"/>
      <c r="P69" s="2"/>
    </row>
    <row r="70" spans="1:18" s="12" customFormat="1" x14ac:dyDescent="0.25">
      <c r="A70" s="261" t="s">
        <v>207</v>
      </c>
      <c r="B70" s="261"/>
      <c r="C70" s="261"/>
      <c r="D70" s="261" t="s">
        <v>399</v>
      </c>
      <c r="E70" s="261"/>
      <c r="F70" s="261"/>
      <c r="G70" s="261"/>
      <c r="H70" s="261"/>
      <c r="I70" s="261" t="s">
        <v>208</v>
      </c>
      <c r="J70" s="261"/>
      <c r="K70" s="261"/>
    </row>
    <row r="71" spans="1:18" s="12" customFormat="1" ht="18.75" x14ac:dyDescent="0.3">
      <c r="A71" s="31"/>
      <c r="B71" s="51"/>
      <c r="C71" s="31"/>
      <c r="D71" s="261" t="s">
        <v>400</v>
      </c>
      <c r="E71" s="261"/>
      <c r="F71" s="261"/>
      <c r="G71" s="261"/>
      <c r="H71" s="261"/>
      <c r="I71" s="260" t="s">
        <v>209</v>
      </c>
      <c r="J71" s="260"/>
      <c r="K71" s="260"/>
    </row>
    <row r="72" spans="1:18" s="12" customFormat="1" ht="60" customHeight="1" x14ac:dyDescent="0.25">
      <c r="B72" s="51"/>
      <c r="D72" s="12" t="s">
        <v>210</v>
      </c>
      <c r="E72" s="45"/>
      <c r="F72" s="45"/>
    </row>
    <row r="73" spans="1:18" s="12" customFormat="1" x14ac:dyDescent="0.25">
      <c r="B73" s="51"/>
      <c r="E73" s="45"/>
      <c r="F73" s="45"/>
    </row>
    <row r="74" spans="1:18" s="12" customFormat="1" ht="17.25" customHeight="1" x14ac:dyDescent="0.25">
      <c r="A74" s="260" t="s">
        <v>211</v>
      </c>
      <c r="B74" s="260"/>
      <c r="C74" s="260"/>
      <c r="D74" s="260" t="s">
        <v>212</v>
      </c>
      <c r="E74" s="260"/>
      <c r="F74" s="260"/>
      <c r="G74" s="260"/>
      <c r="H74" s="260"/>
      <c r="I74" s="260" t="s">
        <v>213</v>
      </c>
      <c r="J74" s="260"/>
      <c r="K74" s="260"/>
    </row>
    <row r="75" spans="1:18" s="12" customFormat="1" x14ac:dyDescent="0.25">
      <c r="A75" s="32"/>
      <c r="B75" s="32"/>
      <c r="C75" s="32"/>
      <c r="D75" s="32"/>
      <c r="E75" s="46"/>
      <c r="F75" s="46"/>
      <c r="G75" s="32"/>
      <c r="H75" s="32"/>
      <c r="I75" s="32"/>
      <c r="J75" s="32"/>
    </row>
    <row r="76" spans="1:18" s="12" customFormat="1" x14ac:dyDescent="0.25">
      <c r="A76" s="32"/>
      <c r="B76" s="32"/>
      <c r="C76" s="32"/>
      <c r="D76" s="32"/>
      <c r="E76" s="46"/>
      <c r="F76" s="46"/>
      <c r="G76" s="32"/>
      <c r="H76" s="32"/>
      <c r="I76" s="32"/>
      <c r="J76" s="32"/>
    </row>
    <row r="77" spans="1:18" s="12" customFormat="1" x14ac:dyDescent="0.25">
      <c r="A77" s="32"/>
      <c r="B77" s="32"/>
      <c r="C77" s="32"/>
      <c r="D77" s="32"/>
      <c r="E77" s="46"/>
      <c r="F77" s="46"/>
      <c r="G77" s="32"/>
      <c r="H77" s="32"/>
      <c r="I77" s="32"/>
      <c r="J77" s="32"/>
    </row>
    <row r="78" spans="1:18" ht="20.25" customHeight="1" x14ac:dyDescent="0.25">
      <c r="A78" s="6"/>
      <c r="B78" s="3"/>
      <c r="C78" s="3"/>
      <c r="D78" s="3"/>
      <c r="E78" s="7"/>
      <c r="F78" s="8"/>
      <c r="I78" s="11"/>
      <c r="K78" s="6"/>
      <c r="L78" s="7"/>
      <c r="M78" s="7"/>
      <c r="N78" s="7"/>
      <c r="O78" s="8"/>
      <c r="P78" s="8"/>
    </row>
    <row r="79" spans="1:18" ht="20.25" customHeight="1" x14ac:dyDescent="0.25">
      <c r="A79" s="6"/>
      <c r="B79" s="3"/>
      <c r="C79" s="3"/>
      <c r="D79" s="3"/>
      <c r="E79" s="7"/>
      <c r="F79" s="8"/>
      <c r="I79" s="11"/>
      <c r="K79" s="6"/>
      <c r="L79" s="7"/>
      <c r="M79" s="7"/>
      <c r="N79" s="7"/>
      <c r="O79" s="8"/>
      <c r="P79" s="8"/>
    </row>
    <row r="80" spans="1:18" ht="20.25" customHeight="1" x14ac:dyDescent="0.25">
      <c r="A80" s="6"/>
      <c r="B80" s="3"/>
      <c r="C80" s="3"/>
      <c r="D80" s="3"/>
      <c r="E80" s="7"/>
      <c r="F80" s="8"/>
      <c r="I80" s="11"/>
      <c r="K80" s="6"/>
      <c r="L80" s="7"/>
      <c r="M80" s="7"/>
      <c r="N80" s="7"/>
      <c r="O80" s="8"/>
      <c r="P80" s="8"/>
    </row>
    <row r="81" spans="1:16" ht="20.25" customHeight="1" x14ac:dyDescent="0.25">
      <c r="A81" s="6"/>
      <c r="B81" s="3"/>
      <c r="C81" s="3"/>
      <c r="D81" s="3"/>
      <c r="E81" s="7"/>
      <c r="F81" s="8"/>
      <c r="I81" s="11"/>
      <c r="K81" s="6"/>
      <c r="L81" s="7"/>
      <c r="M81" s="7"/>
      <c r="N81" s="7"/>
      <c r="O81" s="8"/>
      <c r="P81" s="8"/>
    </row>
    <row r="82" spans="1:16" ht="20.25" customHeight="1" x14ac:dyDescent="0.25">
      <c r="A82" s="6"/>
      <c r="B82" s="3"/>
      <c r="C82" s="3"/>
      <c r="D82" s="3"/>
      <c r="E82" s="7"/>
      <c r="F82" s="8"/>
      <c r="I82" s="11"/>
      <c r="K82" s="6"/>
      <c r="L82" s="7"/>
      <c r="M82" s="7"/>
      <c r="N82" s="7"/>
      <c r="O82" s="8"/>
      <c r="P82" s="8"/>
    </row>
    <row r="83" spans="1:16" ht="20.25" customHeight="1" x14ac:dyDescent="0.25">
      <c r="A83" s="6"/>
      <c r="B83" s="3"/>
      <c r="C83" s="3"/>
      <c r="D83" s="3"/>
      <c r="E83" s="7"/>
      <c r="F83" s="8"/>
      <c r="I83" s="11"/>
      <c r="K83" s="6"/>
      <c r="L83" s="7"/>
      <c r="M83" s="7"/>
      <c r="N83" s="7"/>
      <c r="O83" s="8"/>
      <c r="P83" s="8"/>
    </row>
    <row r="84" spans="1:16" ht="20.25" customHeight="1" x14ac:dyDescent="0.25">
      <c r="A84" s="6"/>
      <c r="B84" s="3"/>
      <c r="C84" s="3"/>
      <c r="D84" s="3"/>
      <c r="E84" s="7"/>
      <c r="F84" s="8"/>
      <c r="I84" s="11"/>
      <c r="K84" s="6"/>
      <c r="L84" s="7"/>
      <c r="M84" s="7"/>
      <c r="N84" s="7"/>
      <c r="O84" s="8"/>
      <c r="P84" s="8"/>
    </row>
    <row r="85" spans="1:16" ht="20.25" customHeight="1" x14ac:dyDescent="0.25">
      <c r="A85" s="6"/>
      <c r="B85" s="3"/>
      <c r="C85" s="3"/>
      <c r="D85" s="3"/>
      <c r="E85" s="7"/>
      <c r="F85" s="8"/>
      <c r="I85" s="11"/>
      <c r="K85" s="6"/>
      <c r="L85" s="7"/>
      <c r="M85" s="7"/>
      <c r="N85" s="7"/>
      <c r="O85" s="8"/>
      <c r="P85" s="8"/>
    </row>
    <row r="86" spans="1:16" ht="20.25" customHeight="1" x14ac:dyDescent="0.25">
      <c r="A86" s="6"/>
      <c r="B86" s="3"/>
      <c r="C86" s="3"/>
      <c r="D86" s="3"/>
      <c r="E86" s="7"/>
      <c r="F86" s="8"/>
      <c r="I86" s="11"/>
      <c r="K86" s="6"/>
      <c r="L86" s="7"/>
      <c r="M86" s="7"/>
      <c r="N86" s="7"/>
      <c r="O86" s="8"/>
      <c r="P86" s="8"/>
    </row>
    <row r="87" spans="1:16" ht="20.25" customHeight="1" x14ac:dyDescent="0.25">
      <c r="A87" s="6"/>
      <c r="B87" s="3"/>
      <c r="C87" s="3"/>
      <c r="D87" s="3"/>
      <c r="E87" s="7"/>
      <c r="F87" s="8"/>
      <c r="I87" s="11"/>
      <c r="K87" s="6"/>
      <c r="L87" s="7"/>
      <c r="M87" s="7"/>
      <c r="N87" s="7"/>
      <c r="O87" s="8"/>
      <c r="P87" s="8"/>
    </row>
    <row r="88" spans="1:16" ht="20.25" customHeight="1" x14ac:dyDescent="0.25">
      <c r="A88" s="6"/>
      <c r="B88" s="3"/>
      <c r="C88" s="3"/>
      <c r="D88" s="3"/>
      <c r="E88" s="7"/>
      <c r="F88" s="8"/>
      <c r="I88" s="11"/>
      <c r="K88" s="6"/>
      <c r="L88" s="7"/>
      <c r="M88" s="7"/>
      <c r="N88" s="7"/>
      <c r="O88" s="8"/>
      <c r="P88" s="8"/>
    </row>
    <row r="89" spans="1:16" ht="20.25" customHeight="1" x14ac:dyDescent="0.25">
      <c r="A89" s="6"/>
      <c r="B89" s="3"/>
      <c r="C89" s="3"/>
      <c r="D89" s="3"/>
      <c r="E89" s="7"/>
      <c r="F89" s="8"/>
      <c r="I89" s="11"/>
      <c r="K89" s="6"/>
      <c r="L89" s="7"/>
      <c r="M89" s="7"/>
      <c r="N89" s="7"/>
      <c r="O89" s="8"/>
      <c r="P89" s="8"/>
    </row>
    <row r="90" spans="1:16" ht="20.25" customHeight="1" x14ac:dyDescent="0.25">
      <c r="A90" s="6"/>
      <c r="B90" s="3"/>
      <c r="C90" s="3"/>
      <c r="D90" s="3"/>
      <c r="E90" s="7"/>
      <c r="F90" s="8"/>
      <c r="I90" s="11"/>
      <c r="K90" s="6"/>
      <c r="L90" s="7"/>
      <c r="M90" s="7"/>
      <c r="N90" s="7"/>
      <c r="O90" s="8"/>
      <c r="P90" s="8"/>
    </row>
    <row r="91" spans="1:16" ht="20.25" customHeight="1" x14ac:dyDescent="0.25">
      <c r="A91" s="6"/>
      <c r="B91" s="3"/>
      <c r="C91" s="3"/>
      <c r="D91" s="3"/>
      <c r="E91" s="7"/>
      <c r="F91" s="8"/>
      <c r="I91" s="11"/>
      <c r="K91" s="6"/>
      <c r="L91" s="7"/>
      <c r="M91" s="7"/>
      <c r="N91" s="7"/>
      <c r="O91" s="8"/>
      <c r="P91" s="8"/>
    </row>
    <row r="92" spans="1:16" ht="20.25" customHeight="1" x14ac:dyDescent="0.25">
      <c r="A92" s="6"/>
      <c r="B92" s="3"/>
      <c r="C92" s="3"/>
      <c r="D92" s="3"/>
      <c r="E92" s="7"/>
      <c r="F92" s="8"/>
      <c r="I92" s="11"/>
      <c r="K92" s="6"/>
      <c r="L92" s="7"/>
      <c r="M92" s="7"/>
      <c r="N92" s="7"/>
      <c r="O92" s="8"/>
      <c r="P92" s="8"/>
    </row>
    <row r="93" spans="1:16" ht="20.25" customHeight="1" x14ac:dyDescent="0.25">
      <c r="A93" s="6"/>
      <c r="B93" s="3"/>
      <c r="C93" s="3"/>
      <c r="D93" s="3"/>
      <c r="E93" s="7"/>
      <c r="F93" s="8"/>
      <c r="I93" s="11"/>
      <c r="K93" s="6"/>
      <c r="L93" s="7"/>
      <c r="M93" s="7"/>
      <c r="N93" s="7"/>
      <c r="O93" s="8"/>
      <c r="P93" s="8"/>
    </row>
    <row r="94" spans="1:16" ht="20.25" customHeight="1" x14ac:dyDescent="0.25">
      <c r="A94" s="6"/>
      <c r="B94" s="3"/>
      <c r="C94" s="3"/>
      <c r="D94" s="3"/>
      <c r="E94" s="7"/>
      <c r="F94" s="8"/>
      <c r="I94" s="11"/>
      <c r="K94" s="6"/>
      <c r="L94" s="7"/>
      <c r="M94" s="7"/>
      <c r="N94" s="7"/>
      <c r="O94" s="8"/>
      <c r="P94" s="8"/>
    </row>
    <row r="95" spans="1:16" ht="20.25" customHeight="1" x14ac:dyDescent="0.25">
      <c r="A95" s="6"/>
      <c r="B95" s="3"/>
      <c r="C95" s="3"/>
      <c r="D95" s="3"/>
      <c r="E95" s="7"/>
      <c r="F95" s="8"/>
      <c r="I95" s="11"/>
      <c r="K95" s="6"/>
      <c r="L95" s="7"/>
      <c r="M95" s="7"/>
      <c r="N95" s="7"/>
      <c r="O95" s="8"/>
      <c r="P95" s="8"/>
    </row>
    <row r="96" spans="1:16" ht="20.25" customHeight="1" x14ac:dyDescent="0.25">
      <c r="A96" s="6"/>
      <c r="B96" s="3"/>
      <c r="C96" s="3"/>
      <c r="D96" s="3"/>
      <c r="E96" s="7"/>
      <c r="F96" s="8"/>
      <c r="I96" s="11"/>
      <c r="K96" s="6"/>
      <c r="L96" s="7"/>
      <c r="M96" s="7"/>
      <c r="N96" s="7"/>
      <c r="O96" s="8"/>
      <c r="P96" s="8"/>
    </row>
    <row r="97" spans="1:16" ht="20.25" customHeight="1" x14ac:dyDescent="0.25">
      <c r="A97" s="6"/>
      <c r="B97" s="3"/>
      <c r="C97" s="3"/>
      <c r="D97" s="3"/>
      <c r="E97" s="7"/>
      <c r="F97" s="8"/>
      <c r="I97" s="11"/>
      <c r="K97" s="6"/>
      <c r="L97" s="7"/>
      <c r="M97" s="7"/>
      <c r="N97" s="7"/>
      <c r="O97" s="8"/>
      <c r="P97" s="8"/>
    </row>
    <row r="98" spans="1:16" ht="20.25" customHeight="1" x14ac:dyDescent="0.25">
      <c r="A98" s="6"/>
      <c r="B98" s="3"/>
      <c r="C98" s="3"/>
      <c r="D98" s="3"/>
      <c r="E98" s="7"/>
      <c r="F98" s="8"/>
      <c r="I98" s="11"/>
      <c r="K98" s="6"/>
      <c r="L98" s="7"/>
      <c r="M98" s="7"/>
      <c r="N98" s="7"/>
      <c r="O98" s="8"/>
      <c r="P98" s="8"/>
    </row>
    <row r="99" spans="1:16" ht="20.25" customHeight="1" x14ac:dyDescent="0.25">
      <c r="A99" s="6"/>
      <c r="B99" s="3"/>
      <c r="C99" s="3"/>
      <c r="D99" s="3"/>
      <c r="E99" s="7"/>
      <c r="F99" s="8"/>
      <c r="I99" s="11"/>
      <c r="K99" s="6"/>
      <c r="L99" s="7"/>
      <c r="M99" s="7"/>
      <c r="N99" s="7"/>
      <c r="O99" s="8"/>
      <c r="P99" s="8"/>
    </row>
    <row r="100" spans="1:16" ht="20.25" customHeight="1" x14ac:dyDescent="0.25">
      <c r="A100" s="6"/>
      <c r="B100" s="3"/>
      <c r="C100" s="3"/>
      <c r="D100" s="3"/>
      <c r="E100" s="7"/>
      <c r="F100" s="8"/>
      <c r="I100" s="11"/>
      <c r="K100" s="6"/>
      <c r="L100" s="7"/>
      <c r="M100" s="7"/>
      <c r="N100" s="7"/>
      <c r="O100" s="8"/>
      <c r="P100" s="8"/>
    </row>
    <row r="101" spans="1:16" ht="20.25" customHeight="1" x14ac:dyDescent="0.25">
      <c r="A101" s="6"/>
      <c r="B101" s="3"/>
      <c r="C101" s="3"/>
      <c r="D101" s="3"/>
      <c r="E101" s="7"/>
      <c r="F101" s="8"/>
      <c r="I101" s="11"/>
      <c r="K101" s="6"/>
      <c r="L101" s="7"/>
      <c r="M101" s="7"/>
      <c r="N101" s="7"/>
      <c r="O101" s="8"/>
      <c r="P101" s="8"/>
    </row>
    <row r="102" spans="1:16" ht="20.25" customHeight="1" x14ac:dyDescent="0.25">
      <c r="A102" s="6"/>
      <c r="B102" s="3"/>
      <c r="C102" s="3"/>
      <c r="D102" s="3"/>
      <c r="E102" s="7"/>
      <c r="F102" s="8"/>
      <c r="I102" s="11"/>
      <c r="K102" s="6"/>
      <c r="L102" s="7"/>
      <c r="M102" s="7"/>
      <c r="N102" s="7"/>
      <c r="O102" s="8"/>
      <c r="P102" s="8"/>
    </row>
    <row r="103" spans="1:16" ht="20.25" customHeight="1" x14ac:dyDescent="0.25">
      <c r="A103" s="6"/>
      <c r="B103" s="3"/>
      <c r="C103" s="3"/>
      <c r="D103" s="3"/>
      <c r="E103" s="7"/>
      <c r="F103" s="8"/>
      <c r="I103" s="11"/>
      <c r="K103" s="6"/>
      <c r="L103" s="7"/>
      <c r="M103" s="7"/>
      <c r="N103" s="7"/>
      <c r="O103" s="8"/>
      <c r="P103" s="8"/>
    </row>
    <row r="104" spans="1:16" ht="20.25" customHeight="1" x14ac:dyDescent="0.25">
      <c r="A104" s="6"/>
      <c r="B104" s="3"/>
      <c r="C104" s="3"/>
      <c r="D104" s="3"/>
      <c r="E104" s="7"/>
      <c r="F104" s="8"/>
      <c r="I104" s="11"/>
      <c r="K104" s="6"/>
      <c r="L104" s="7"/>
      <c r="M104" s="7"/>
      <c r="N104" s="7"/>
      <c r="O104" s="8"/>
      <c r="P104" s="8"/>
    </row>
    <row r="105" spans="1:16" ht="20.25" customHeight="1" x14ac:dyDescent="0.25">
      <c r="A105" s="6"/>
      <c r="B105" s="3"/>
      <c r="C105" s="3"/>
      <c r="D105" s="3"/>
      <c r="E105" s="7"/>
      <c r="F105" s="8"/>
      <c r="I105" s="11"/>
      <c r="K105" s="6"/>
      <c r="L105" s="7"/>
      <c r="M105" s="7"/>
      <c r="N105" s="7"/>
      <c r="O105" s="8"/>
      <c r="P105" s="8"/>
    </row>
    <row r="106" spans="1:16" ht="20.25" customHeight="1" x14ac:dyDescent="0.25">
      <c r="A106" s="6"/>
      <c r="B106" s="3"/>
      <c r="C106" s="3"/>
      <c r="D106" s="3"/>
      <c r="E106" s="7"/>
      <c r="F106" s="8"/>
      <c r="I106" s="11"/>
      <c r="K106" s="6"/>
      <c r="L106" s="7"/>
      <c r="M106" s="7"/>
      <c r="N106" s="7"/>
      <c r="O106" s="8"/>
      <c r="P106" s="8"/>
    </row>
    <row r="107" spans="1:16" ht="20.25" customHeight="1" x14ac:dyDescent="0.25">
      <c r="A107" s="6"/>
      <c r="B107" s="3"/>
      <c r="C107" s="3"/>
      <c r="D107" s="3"/>
      <c r="E107" s="7"/>
      <c r="F107" s="8"/>
      <c r="I107" s="11"/>
      <c r="K107" s="6"/>
      <c r="L107" s="7"/>
      <c r="M107" s="7"/>
      <c r="N107" s="7"/>
      <c r="O107" s="8"/>
      <c r="P107" s="8"/>
    </row>
    <row r="108" spans="1:16" ht="20.25" customHeight="1" x14ac:dyDescent="0.25">
      <c r="A108" s="6"/>
      <c r="B108" s="3"/>
      <c r="C108" s="3"/>
      <c r="D108" s="3"/>
      <c r="E108" s="7"/>
      <c r="F108" s="8"/>
      <c r="I108" s="11"/>
      <c r="K108" s="6"/>
      <c r="L108" s="7"/>
      <c r="M108" s="7"/>
      <c r="N108" s="7"/>
      <c r="O108" s="8"/>
      <c r="P108" s="8"/>
    </row>
    <row r="109" spans="1:16" ht="20.25" customHeight="1" x14ac:dyDescent="0.25">
      <c r="A109" s="6"/>
      <c r="B109" s="3"/>
      <c r="C109" s="3"/>
      <c r="D109" s="3"/>
      <c r="E109" s="7"/>
      <c r="F109" s="8"/>
      <c r="I109" s="11"/>
      <c r="K109" s="6"/>
      <c r="L109" s="7"/>
      <c r="M109" s="7"/>
      <c r="N109" s="7"/>
      <c r="O109" s="8"/>
      <c r="P109" s="8"/>
    </row>
    <row r="110" spans="1:16" ht="20.25" customHeight="1" x14ac:dyDescent="0.25">
      <c r="A110" s="6"/>
      <c r="B110" s="3"/>
      <c r="C110" s="3"/>
      <c r="D110" s="3"/>
      <c r="E110" s="7"/>
      <c r="F110" s="8"/>
      <c r="I110" s="11"/>
      <c r="K110" s="6"/>
      <c r="L110" s="7"/>
      <c r="M110" s="7"/>
      <c r="N110" s="7"/>
      <c r="O110" s="8"/>
      <c r="P110" s="8"/>
    </row>
    <row r="111" spans="1:16" ht="20.25" customHeight="1" x14ac:dyDescent="0.25">
      <c r="A111" s="6"/>
      <c r="B111" s="3"/>
      <c r="C111" s="3"/>
      <c r="D111" s="3"/>
      <c r="E111" s="7"/>
      <c r="F111" s="8"/>
      <c r="I111" s="11"/>
      <c r="K111" s="6"/>
      <c r="L111" s="7"/>
      <c r="M111" s="7"/>
      <c r="N111" s="7"/>
      <c r="O111" s="8"/>
      <c r="P111" s="8"/>
    </row>
    <row r="112" spans="1:16" ht="20.25" customHeight="1" x14ac:dyDescent="0.25">
      <c r="A112" s="6"/>
      <c r="B112" s="3"/>
      <c r="C112" s="3"/>
      <c r="D112" s="3"/>
      <c r="E112" s="7"/>
      <c r="F112" s="8"/>
      <c r="I112" s="11"/>
      <c r="K112" s="6"/>
      <c r="L112" s="7"/>
      <c r="M112" s="7"/>
      <c r="N112" s="7"/>
      <c r="O112" s="8"/>
      <c r="P112" s="8"/>
    </row>
    <row r="113" spans="1:16" ht="20.25" customHeight="1" x14ac:dyDescent="0.25">
      <c r="A113" s="6"/>
      <c r="B113" s="3"/>
      <c r="C113" s="3"/>
      <c r="D113" s="3"/>
      <c r="E113" s="7"/>
      <c r="F113" s="8"/>
      <c r="I113" s="11"/>
      <c r="K113" s="6"/>
      <c r="L113" s="7"/>
      <c r="M113" s="7"/>
      <c r="N113" s="7"/>
      <c r="O113" s="8"/>
      <c r="P113" s="8"/>
    </row>
    <row r="114" spans="1:16" ht="20.25" customHeight="1" x14ac:dyDescent="0.25">
      <c r="A114" s="6"/>
      <c r="B114" s="3"/>
      <c r="C114" s="3"/>
      <c r="D114" s="3"/>
      <c r="E114" s="7"/>
      <c r="F114" s="8"/>
      <c r="I114" s="11"/>
      <c r="K114" s="6"/>
      <c r="L114" s="7"/>
      <c r="M114" s="7"/>
      <c r="N114" s="7"/>
      <c r="O114" s="8"/>
      <c r="P114" s="8"/>
    </row>
    <row r="115" spans="1:16" ht="20.25" customHeight="1" x14ac:dyDescent="0.25">
      <c r="A115" s="6"/>
      <c r="B115" s="3"/>
      <c r="C115" s="3"/>
      <c r="D115" s="3"/>
      <c r="E115" s="7"/>
      <c r="F115" s="8"/>
      <c r="I115" s="11"/>
      <c r="K115" s="6"/>
      <c r="L115" s="7"/>
      <c r="M115" s="7"/>
      <c r="N115" s="7"/>
      <c r="O115" s="8"/>
      <c r="P115" s="8"/>
    </row>
    <row r="116" spans="1:16" ht="20.25" customHeight="1" x14ac:dyDescent="0.25">
      <c r="A116" s="6"/>
      <c r="B116" s="3"/>
      <c r="C116" s="3"/>
      <c r="D116" s="3"/>
      <c r="E116" s="7"/>
      <c r="F116" s="8"/>
      <c r="I116" s="11"/>
      <c r="K116" s="6"/>
      <c r="L116" s="7"/>
      <c r="M116" s="7"/>
      <c r="N116" s="7"/>
      <c r="O116" s="8"/>
      <c r="P116" s="8"/>
    </row>
    <row r="117" spans="1:16" ht="20.25" customHeight="1" x14ac:dyDescent="0.25">
      <c r="A117" s="6"/>
      <c r="B117" s="3"/>
      <c r="C117" s="3"/>
      <c r="D117" s="3"/>
      <c r="E117" s="7"/>
      <c r="F117" s="8"/>
      <c r="I117" s="11"/>
      <c r="K117" s="6"/>
      <c r="L117" s="7"/>
      <c r="M117" s="7"/>
      <c r="N117" s="7"/>
      <c r="O117" s="8"/>
      <c r="P117" s="8"/>
    </row>
    <row r="118" spans="1:16" ht="20.25" customHeight="1" x14ac:dyDescent="0.25">
      <c r="A118" s="6"/>
      <c r="B118" s="3"/>
      <c r="C118" s="3"/>
      <c r="D118" s="3"/>
      <c r="E118" s="7"/>
      <c r="F118" s="8"/>
      <c r="I118" s="11"/>
      <c r="K118" s="6"/>
      <c r="L118" s="7"/>
      <c r="M118" s="7"/>
      <c r="N118" s="7"/>
      <c r="O118" s="8"/>
      <c r="P118" s="8"/>
    </row>
    <row r="119" spans="1:16" ht="20.25" customHeight="1" x14ac:dyDescent="0.25">
      <c r="A119" s="6"/>
      <c r="B119" s="3"/>
      <c r="C119" s="3"/>
      <c r="D119" s="3"/>
      <c r="E119" s="7"/>
      <c r="F119" s="8"/>
      <c r="I119" s="11"/>
      <c r="K119" s="6"/>
      <c r="L119" s="7"/>
      <c r="M119" s="7"/>
      <c r="N119" s="7"/>
      <c r="O119" s="8"/>
      <c r="P119" s="8"/>
    </row>
    <row r="120" spans="1:16" ht="20.25" customHeight="1" x14ac:dyDescent="0.25">
      <c r="A120" s="6"/>
      <c r="B120" s="3"/>
      <c r="C120" s="3"/>
      <c r="D120" s="3"/>
      <c r="E120" s="7"/>
      <c r="F120" s="8"/>
      <c r="I120" s="11"/>
      <c r="K120" s="6"/>
      <c r="L120" s="7"/>
      <c r="M120" s="7"/>
      <c r="N120" s="7"/>
      <c r="O120" s="8"/>
      <c r="P120" s="8"/>
    </row>
    <row r="121" spans="1:16" ht="20.25" customHeight="1" x14ac:dyDescent="0.25">
      <c r="A121" s="6"/>
      <c r="B121" s="3"/>
      <c r="C121" s="3"/>
      <c r="D121" s="3"/>
      <c r="E121" s="7"/>
      <c r="F121" s="8"/>
      <c r="I121" s="11"/>
      <c r="K121" s="6"/>
      <c r="L121" s="7"/>
      <c r="M121" s="7"/>
      <c r="N121" s="7"/>
      <c r="O121" s="8"/>
      <c r="P121" s="8"/>
    </row>
    <row r="122" spans="1:16" ht="20.25" customHeight="1" x14ac:dyDescent="0.25">
      <c r="A122" s="6"/>
      <c r="B122" s="3"/>
      <c r="C122" s="3"/>
      <c r="D122" s="3"/>
      <c r="E122" s="7"/>
      <c r="F122" s="8"/>
      <c r="I122" s="11"/>
      <c r="K122" s="6"/>
      <c r="L122" s="7"/>
      <c r="M122" s="7"/>
      <c r="N122" s="7"/>
      <c r="O122" s="8"/>
      <c r="P122" s="8"/>
    </row>
    <row r="123" spans="1:16" ht="20.25" customHeight="1" x14ac:dyDescent="0.25">
      <c r="A123" s="6"/>
      <c r="B123" s="3"/>
      <c r="C123" s="3"/>
      <c r="D123" s="3"/>
      <c r="E123" s="7"/>
      <c r="F123" s="8"/>
      <c r="I123" s="11"/>
      <c r="K123" s="6"/>
      <c r="L123" s="7"/>
      <c r="M123" s="7"/>
      <c r="N123" s="7"/>
      <c r="O123" s="8"/>
      <c r="P123" s="8"/>
    </row>
    <row r="124" spans="1:16" ht="20.25" customHeight="1" x14ac:dyDescent="0.25">
      <c r="A124" s="6"/>
      <c r="B124" s="3"/>
      <c r="C124" s="3"/>
      <c r="D124" s="3"/>
      <c r="E124" s="7"/>
      <c r="F124" s="8"/>
      <c r="I124" s="11"/>
      <c r="K124" s="6"/>
      <c r="L124" s="7"/>
      <c r="M124" s="7"/>
      <c r="N124" s="7"/>
      <c r="O124" s="8"/>
      <c r="P124" s="8"/>
    </row>
    <row r="125" spans="1:16" ht="20.25" customHeight="1" x14ac:dyDescent="0.25">
      <c r="A125" s="6"/>
      <c r="B125" s="3"/>
      <c r="C125" s="3"/>
      <c r="D125" s="3"/>
      <c r="E125" s="7"/>
      <c r="F125" s="8"/>
      <c r="I125" s="11"/>
      <c r="K125" s="6"/>
      <c r="L125" s="7"/>
      <c r="M125" s="7"/>
      <c r="N125" s="7"/>
      <c r="O125" s="8"/>
      <c r="P125" s="8"/>
    </row>
    <row r="126" spans="1:16" ht="20.25" customHeight="1" x14ac:dyDescent="0.25">
      <c r="A126" s="6"/>
      <c r="B126" s="3"/>
      <c r="C126" s="3"/>
      <c r="D126" s="3"/>
      <c r="E126" s="7"/>
      <c r="F126" s="8"/>
      <c r="I126" s="11"/>
      <c r="K126" s="6"/>
      <c r="L126" s="7"/>
      <c r="M126" s="7"/>
      <c r="N126" s="7"/>
      <c r="O126" s="8"/>
      <c r="P126" s="8"/>
    </row>
    <row r="127" spans="1:16" ht="20.25" customHeight="1" x14ac:dyDescent="0.25">
      <c r="A127" s="6"/>
      <c r="B127" s="3"/>
      <c r="C127" s="3"/>
      <c r="D127" s="3"/>
      <c r="E127" s="7"/>
      <c r="F127" s="8"/>
      <c r="I127" s="11"/>
      <c r="K127" s="6"/>
      <c r="L127" s="7"/>
      <c r="M127" s="7"/>
      <c r="N127" s="7"/>
      <c r="O127" s="8"/>
      <c r="P127" s="8"/>
    </row>
    <row r="128" spans="1:16" ht="20.25" customHeight="1" x14ac:dyDescent="0.25">
      <c r="A128" s="6"/>
      <c r="B128" s="3"/>
      <c r="C128" s="3"/>
      <c r="D128" s="3"/>
      <c r="E128" s="7"/>
      <c r="F128" s="8"/>
      <c r="I128" s="11"/>
      <c r="K128" s="6"/>
      <c r="L128" s="7"/>
      <c r="M128" s="7"/>
      <c r="N128" s="7"/>
      <c r="O128" s="8"/>
      <c r="P128" s="8"/>
    </row>
    <row r="129" spans="1:16" ht="20.25" customHeight="1" x14ac:dyDescent="0.25">
      <c r="A129" s="6"/>
      <c r="B129" s="3"/>
      <c r="C129" s="3"/>
      <c r="D129" s="3"/>
      <c r="E129" s="7"/>
      <c r="F129" s="8"/>
      <c r="I129" s="11"/>
      <c r="K129" s="6"/>
      <c r="L129" s="7"/>
      <c r="M129" s="7"/>
      <c r="N129" s="7"/>
      <c r="O129" s="8"/>
      <c r="P129" s="8"/>
    </row>
    <row r="130" spans="1:16" ht="20.25" customHeight="1" x14ac:dyDescent="0.25">
      <c r="A130" s="6"/>
      <c r="B130" s="3"/>
      <c r="C130" s="3"/>
      <c r="D130" s="3"/>
      <c r="E130" s="7"/>
      <c r="F130" s="8"/>
      <c r="I130" s="11"/>
      <c r="K130" s="6"/>
      <c r="L130" s="7"/>
      <c r="M130" s="7"/>
      <c r="N130" s="7"/>
      <c r="O130" s="8"/>
      <c r="P130" s="8"/>
    </row>
    <row r="131" spans="1:16" ht="20.25" customHeight="1" x14ac:dyDescent="0.25">
      <c r="A131" s="6"/>
      <c r="B131" s="3"/>
      <c r="C131" s="3"/>
      <c r="D131" s="3"/>
      <c r="E131" s="7"/>
      <c r="F131" s="8"/>
      <c r="I131" s="11"/>
      <c r="K131" s="6"/>
      <c r="L131" s="7"/>
      <c r="M131" s="7"/>
      <c r="N131" s="7"/>
      <c r="O131" s="8"/>
      <c r="P131" s="8"/>
    </row>
    <row r="132" spans="1:16" ht="20.25" customHeight="1" x14ac:dyDescent="0.25">
      <c r="A132" s="6"/>
      <c r="B132" s="3"/>
      <c r="C132" s="3"/>
      <c r="D132" s="3"/>
      <c r="E132" s="7"/>
      <c r="F132" s="8"/>
      <c r="I132" s="11"/>
      <c r="K132" s="6"/>
      <c r="L132" s="7"/>
      <c r="M132" s="7"/>
      <c r="N132" s="7"/>
      <c r="O132" s="8"/>
      <c r="P132" s="8"/>
    </row>
    <row r="133" spans="1:16" ht="20.25" customHeight="1" x14ac:dyDescent="0.25">
      <c r="A133" s="6"/>
      <c r="B133" s="3"/>
      <c r="C133" s="3"/>
      <c r="D133" s="3"/>
      <c r="E133" s="7"/>
      <c r="F133" s="8"/>
      <c r="I133" s="11"/>
      <c r="K133" s="6"/>
      <c r="L133" s="7"/>
      <c r="M133" s="7"/>
      <c r="N133" s="7"/>
      <c r="O133" s="8"/>
      <c r="P133" s="8"/>
    </row>
    <row r="134" spans="1:16" ht="20.25" customHeight="1" x14ac:dyDescent="0.25">
      <c r="A134" s="6"/>
      <c r="B134" s="3"/>
      <c r="C134" s="3"/>
      <c r="D134" s="3"/>
      <c r="E134" s="7"/>
      <c r="F134" s="8"/>
      <c r="I134" s="11"/>
      <c r="K134" s="6"/>
      <c r="L134" s="7"/>
      <c r="M134" s="7"/>
      <c r="N134" s="7"/>
      <c r="O134" s="8"/>
      <c r="P134" s="8"/>
    </row>
    <row r="135" spans="1:16" ht="20.25" customHeight="1" x14ac:dyDescent="0.25">
      <c r="A135" s="6"/>
      <c r="B135" s="3"/>
      <c r="C135" s="3"/>
      <c r="D135" s="3"/>
      <c r="E135" s="7"/>
      <c r="F135" s="8"/>
      <c r="I135" s="11"/>
      <c r="K135" s="6"/>
      <c r="L135" s="7"/>
      <c r="M135" s="7"/>
      <c r="N135" s="7"/>
      <c r="O135" s="8"/>
      <c r="P135" s="8"/>
    </row>
    <row r="136" spans="1:16" ht="20.25" customHeight="1" x14ac:dyDescent="0.25">
      <c r="A136" s="6"/>
      <c r="B136" s="3"/>
      <c r="C136" s="3"/>
      <c r="D136" s="3"/>
      <c r="E136" s="7"/>
      <c r="F136" s="8"/>
      <c r="I136" s="11"/>
      <c r="K136" s="6"/>
      <c r="L136" s="7"/>
      <c r="M136" s="7"/>
      <c r="N136" s="7"/>
      <c r="O136" s="8"/>
      <c r="P136" s="8"/>
    </row>
    <row r="137" spans="1:16" ht="20.25" customHeight="1" x14ac:dyDescent="0.25">
      <c r="A137" s="6"/>
      <c r="B137" s="3"/>
      <c r="C137" s="3"/>
      <c r="D137" s="3"/>
      <c r="E137" s="7"/>
      <c r="F137" s="8"/>
      <c r="I137" s="11"/>
      <c r="K137" s="6"/>
      <c r="L137" s="7"/>
      <c r="M137" s="7"/>
      <c r="N137" s="7"/>
      <c r="O137" s="8"/>
      <c r="P137" s="8"/>
    </row>
    <row r="138" spans="1:16" ht="20.25" customHeight="1" x14ac:dyDescent="0.25">
      <c r="A138" s="6"/>
      <c r="B138" s="3"/>
      <c r="C138" s="3"/>
      <c r="D138" s="3"/>
      <c r="E138" s="7"/>
      <c r="F138" s="8"/>
      <c r="I138" s="11"/>
      <c r="K138" s="6"/>
      <c r="L138" s="7"/>
      <c r="M138" s="7"/>
      <c r="N138" s="7"/>
      <c r="O138" s="8"/>
      <c r="P138" s="8"/>
    </row>
    <row r="139" spans="1:16" ht="20.25" customHeight="1" x14ac:dyDescent="0.25">
      <c r="A139" s="6"/>
      <c r="B139" s="3"/>
      <c r="C139" s="3"/>
      <c r="D139" s="3"/>
      <c r="E139" s="7"/>
      <c r="F139" s="8"/>
      <c r="I139" s="11"/>
      <c r="K139" s="6"/>
      <c r="L139" s="7"/>
      <c r="M139" s="7"/>
      <c r="N139" s="7"/>
      <c r="O139" s="8"/>
      <c r="P139" s="8"/>
    </row>
    <row r="140" spans="1:16" ht="20.25" customHeight="1" x14ac:dyDescent="0.25">
      <c r="A140" s="6"/>
      <c r="B140" s="3"/>
      <c r="C140" s="3"/>
      <c r="D140" s="3"/>
      <c r="E140" s="7"/>
      <c r="F140" s="8"/>
      <c r="I140" s="11"/>
      <c r="K140" s="6"/>
      <c r="L140" s="7"/>
      <c r="M140" s="7"/>
      <c r="N140" s="7"/>
      <c r="O140" s="8"/>
      <c r="P140" s="8"/>
    </row>
    <row r="141" spans="1:16" ht="20.25" customHeight="1" x14ac:dyDescent="0.25">
      <c r="A141" s="6"/>
      <c r="B141" s="3"/>
      <c r="C141" s="3"/>
      <c r="D141" s="3"/>
      <c r="E141" s="7"/>
      <c r="F141" s="8"/>
      <c r="I141" s="11"/>
      <c r="K141" s="6"/>
      <c r="L141" s="7"/>
      <c r="M141" s="7"/>
      <c r="N141" s="7"/>
      <c r="O141" s="8"/>
      <c r="P141" s="8"/>
    </row>
    <row r="142" spans="1:16" ht="20.25" customHeight="1" x14ac:dyDescent="0.25">
      <c r="A142" s="6"/>
      <c r="B142" s="3"/>
      <c r="C142" s="3"/>
      <c r="D142" s="3"/>
      <c r="E142" s="7"/>
      <c r="F142" s="8"/>
      <c r="I142" s="11"/>
      <c r="K142" s="6"/>
      <c r="L142" s="7"/>
      <c r="M142" s="7"/>
      <c r="N142" s="7"/>
      <c r="O142" s="8"/>
      <c r="P142" s="8"/>
    </row>
    <row r="143" spans="1:16" ht="20.25" customHeight="1" x14ac:dyDescent="0.25">
      <c r="A143" s="6"/>
      <c r="B143" s="3"/>
      <c r="C143" s="3"/>
      <c r="D143" s="3"/>
      <c r="E143" s="7"/>
      <c r="F143" s="8"/>
      <c r="I143" s="11"/>
      <c r="K143" s="6"/>
      <c r="L143" s="7"/>
      <c r="M143" s="7"/>
      <c r="N143" s="7"/>
      <c r="O143" s="8"/>
      <c r="P143" s="8"/>
    </row>
    <row r="144" spans="1:16" ht="20.25" customHeight="1" x14ac:dyDescent="0.25">
      <c r="A144" s="6"/>
      <c r="B144" s="3"/>
      <c r="C144" s="3"/>
      <c r="D144" s="3"/>
      <c r="E144" s="7"/>
      <c r="F144" s="8"/>
      <c r="I144" s="11"/>
      <c r="K144" s="6"/>
      <c r="L144" s="7"/>
      <c r="M144" s="7"/>
      <c r="N144" s="7"/>
      <c r="O144" s="8"/>
      <c r="P144" s="8"/>
    </row>
    <row r="145" spans="1:16" ht="20.25" customHeight="1" x14ac:dyDescent="0.25">
      <c r="A145" s="6"/>
      <c r="B145" s="3"/>
      <c r="C145" s="3"/>
      <c r="D145" s="3"/>
      <c r="E145" s="7"/>
      <c r="F145" s="8"/>
      <c r="I145" s="11"/>
      <c r="K145" s="6"/>
      <c r="L145" s="7"/>
      <c r="M145" s="7"/>
      <c r="N145" s="7"/>
      <c r="O145" s="8"/>
      <c r="P145" s="8"/>
    </row>
    <row r="146" spans="1:16" ht="20.25" customHeight="1" x14ac:dyDescent="0.25">
      <c r="A146" s="6"/>
      <c r="B146" s="3"/>
      <c r="C146" s="3"/>
      <c r="D146" s="3"/>
      <c r="E146" s="7"/>
      <c r="F146" s="8"/>
      <c r="I146" s="11"/>
      <c r="K146" s="6"/>
      <c r="L146" s="7"/>
      <c r="M146" s="7"/>
      <c r="N146" s="7"/>
      <c r="O146" s="8"/>
      <c r="P146" s="8"/>
    </row>
    <row r="147" spans="1:16" ht="20.25" customHeight="1" x14ac:dyDescent="0.25">
      <c r="A147" s="6"/>
      <c r="B147" s="3"/>
      <c r="C147" s="3"/>
      <c r="D147" s="3"/>
      <c r="E147" s="7"/>
      <c r="F147" s="8"/>
      <c r="I147" s="11"/>
      <c r="K147" s="6"/>
      <c r="L147" s="7"/>
      <c r="M147" s="7"/>
      <c r="N147" s="7"/>
      <c r="O147" s="8"/>
      <c r="P147" s="8"/>
    </row>
    <row r="148" spans="1:16" ht="20.25" customHeight="1" x14ac:dyDescent="0.25">
      <c r="A148" s="6"/>
      <c r="B148" s="3"/>
      <c r="C148" s="3"/>
      <c r="D148" s="3"/>
      <c r="E148" s="7"/>
      <c r="F148" s="8"/>
      <c r="I148" s="11"/>
      <c r="K148" s="6"/>
      <c r="L148" s="7"/>
      <c r="M148" s="7"/>
      <c r="N148" s="7"/>
      <c r="O148" s="8"/>
      <c r="P148" s="8"/>
    </row>
    <row r="149" spans="1:16" ht="20.25" customHeight="1" x14ac:dyDescent="0.25">
      <c r="A149" s="6"/>
      <c r="B149" s="3"/>
      <c r="C149" s="3"/>
      <c r="D149" s="3"/>
      <c r="E149" s="7"/>
      <c r="F149" s="8"/>
      <c r="I149" s="11"/>
      <c r="K149" s="6"/>
      <c r="L149" s="7"/>
      <c r="M149" s="7"/>
      <c r="N149" s="7"/>
      <c r="O149" s="8"/>
      <c r="P149" s="8"/>
    </row>
    <row r="150" spans="1:16" ht="20.25" customHeight="1" x14ac:dyDescent="0.25">
      <c r="A150" s="6"/>
      <c r="B150" s="3"/>
      <c r="C150" s="3"/>
      <c r="D150" s="3"/>
      <c r="E150" s="7"/>
      <c r="F150" s="8"/>
      <c r="I150" s="11"/>
      <c r="K150" s="6"/>
      <c r="L150" s="7"/>
      <c r="M150" s="7"/>
      <c r="N150" s="7"/>
      <c r="O150" s="8"/>
      <c r="P150" s="8"/>
    </row>
    <row r="151" spans="1:16" ht="20.25" customHeight="1" x14ac:dyDescent="0.25">
      <c r="A151" s="6"/>
      <c r="B151" s="3"/>
      <c r="C151" s="3"/>
      <c r="D151" s="3"/>
      <c r="E151" s="7"/>
      <c r="F151" s="8"/>
      <c r="I151" s="11"/>
      <c r="K151" s="6"/>
      <c r="L151" s="7"/>
      <c r="M151" s="7"/>
      <c r="N151" s="7"/>
      <c r="O151" s="8"/>
      <c r="P151" s="8"/>
    </row>
    <row r="152" spans="1:16" ht="20.25" customHeight="1" x14ac:dyDescent="0.25">
      <c r="A152" s="6"/>
      <c r="B152" s="3"/>
      <c r="C152" s="3"/>
      <c r="D152" s="3"/>
      <c r="E152" s="7"/>
      <c r="F152" s="8"/>
      <c r="I152" s="11"/>
      <c r="K152" s="6"/>
      <c r="L152" s="7"/>
      <c r="M152" s="7"/>
      <c r="N152" s="7"/>
      <c r="O152" s="8"/>
      <c r="P152" s="8"/>
    </row>
    <row r="153" spans="1:16" ht="20.25" customHeight="1" x14ac:dyDescent="0.25">
      <c r="A153" s="6"/>
      <c r="B153" s="3"/>
      <c r="C153" s="3"/>
      <c r="D153" s="3"/>
      <c r="E153" s="7"/>
      <c r="F153" s="8"/>
      <c r="I153" s="11"/>
      <c r="K153" s="6"/>
      <c r="L153" s="7"/>
      <c r="M153" s="7"/>
      <c r="N153" s="7"/>
      <c r="O153" s="8"/>
      <c r="P153" s="8"/>
    </row>
    <row r="154" spans="1:16" ht="20.25" customHeight="1" x14ac:dyDescent="0.25">
      <c r="A154" s="6"/>
      <c r="B154" s="3"/>
      <c r="C154" s="3"/>
      <c r="D154" s="3"/>
      <c r="E154" s="7"/>
      <c r="F154" s="8"/>
      <c r="I154" s="11"/>
      <c r="K154" s="6"/>
      <c r="L154" s="7"/>
      <c r="M154" s="7"/>
      <c r="N154" s="7"/>
      <c r="O154" s="8"/>
      <c r="P154" s="8"/>
    </row>
    <row r="155" spans="1:16" ht="18.75" customHeight="1" x14ac:dyDescent="0.25">
      <c r="A155" s="6"/>
      <c r="B155" s="3"/>
      <c r="C155" s="3"/>
      <c r="D155" s="3"/>
      <c r="E155" s="7"/>
      <c r="F155" s="7"/>
      <c r="K155" s="6"/>
      <c r="L155" s="7"/>
      <c r="M155" s="7"/>
      <c r="N155" s="7"/>
      <c r="O155" s="7"/>
      <c r="P155" s="2"/>
    </row>
    <row r="156" spans="1:16" ht="18.75" customHeight="1" x14ac:dyDescent="0.25">
      <c r="A156" s="6"/>
      <c r="B156" s="3"/>
      <c r="C156" s="3"/>
      <c r="D156" s="3"/>
      <c r="E156" s="7"/>
      <c r="F156" s="7"/>
      <c r="K156" s="6"/>
      <c r="L156" s="7"/>
      <c r="M156" s="7"/>
      <c r="N156" s="7"/>
      <c r="O156" s="7"/>
      <c r="P156" s="2"/>
    </row>
    <row r="157" spans="1:16" x14ac:dyDescent="0.25">
      <c r="P157" s="2"/>
    </row>
  </sheetData>
  <mergeCells count="60">
    <mergeCell ref="K61:K62"/>
    <mergeCell ref="A49:C49"/>
    <mergeCell ref="D49:H49"/>
    <mergeCell ref="I49:K49"/>
    <mergeCell ref="D50:H50"/>
    <mergeCell ref="I50:K50"/>
    <mergeCell ref="A53:C53"/>
    <mergeCell ref="D53:H53"/>
    <mergeCell ref="I53:K53"/>
    <mergeCell ref="A54:D54"/>
    <mergeCell ref="A55:D55"/>
    <mergeCell ref="A59:K59"/>
    <mergeCell ref="I71:K71"/>
    <mergeCell ref="I21:K21"/>
    <mergeCell ref="K8:K9"/>
    <mergeCell ref="K35:K36"/>
    <mergeCell ref="D17:H17"/>
    <mergeCell ref="I17:K17"/>
    <mergeCell ref="D18:H18"/>
    <mergeCell ref="I18:K18"/>
    <mergeCell ref="A28:D28"/>
    <mergeCell ref="A29:D29"/>
    <mergeCell ref="A31:J31"/>
    <mergeCell ref="A32:J32"/>
    <mergeCell ref="B8:B9"/>
    <mergeCell ref="A16:K16"/>
    <mergeCell ref="A67:I67"/>
    <mergeCell ref="A45:I45"/>
    <mergeCell ref="A1:D1"/>
    <mergeCell ref="A2:D2"/>
    <mergeCell ref="A4:J4"/>
    <mergeCell ref="A5:J5"/>
    <mergeCell ref="A6:K6"/>
    <mergeCell ref="C8:D9"/>
    <mergeCell ref="E8:E9"/>
    <mergeCell ref="A8:A9"/>
    <mergeCell ref="A35:A36"/>
    <mergeCell ref="B35:B36"/>
    <mergeCell ref="C35:D36"/>
    <mergeCell ref="E35:E36"/>
    <mergeCell ref="A17:C17"/>
    <mergeCell ref="A15:I15"/>
    <mergeCell ref="A21:C21"/>
    <mergeCell ref="D21:H21"/>
    <mergeCell ref="A74:C74"/>
    <mergeCell ref="D74:H74"/>
    <mergeCell ref="I74:K74"/>
    <mergeCell ref="A33:K33"/>
    <mergeCell ref="A47:K47"/>
    <mergeCell ref="A68:K68"/>
    <mergeCell ref="A57:J57"/>
    <mergeCell ref="A58:J58"/>
    <mergeCell ref="A61:A62"/>
    <mergeCell ref="B61:B62"/>
    <mergeCell ref="C61:D62"/>
    <mergeCell ref="E61:E62"/>
    <mergeCell ref="A70:C70"/>
    <mergeCell ref="D70:H70"/>
    <mergeCell ref="I70:K70"/>
    <mergeCell ref="D71:H71"/>
  </mergeCells>
  <pageMargins left="1.23" right="0.2" top="0.44" bottom="0.45" header="0.3" footer="0.3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97"/>
  <sheetViews>
    <sheetView topLeftCell="A169" zoomScaleNormal="100" workbookViewId="0">
      <selection activeCell="A185" sqref="A185:J185"/>
    </sheetView>
  </sheetViews>
  <sheetFormatPr defaultRowHeight="15.75" x14ac:dyDescent="0.25"/>
  <cols>
    <col min="1" max="1" width="4.28515625" style="1" customWidth="1"/>
    <col min="2" max="2" width="20" style="83" customWidth="1"/>
    <col min="3" max="3" width="17.28515625" style="2" customWidth="1"/>
    <col min="4" max="4" width="8.5703125" style="2" customWidth="1"/>
    <col min="5" max="5" width="11.85546875" style="1" customWidth="1"/>
    <col min="6" max="6" width="8.85546875" style="1" customWidth="1"/>
    <col min="7" max="7" width="8.140625" style="2" customWidth="1"/>
    <col min="8" max="8" width="11.28515625" style="2" customWidth="1"/>
    <col min="9" max="9" width="11.7109375" style="2" customWidth="1"/>
    <col min="10" max="11" width="13.5703125" style="2" customWidth="1"/>
    <col min="12" max="12" width="10" style="1" customWidth="1"/>
    <col min="13" max="13" width="17.85546875" style="2" customWidth="1"/>
    <col min="14" max="15" width="4.7109375" style="2" customWidth="1"/>
    <col min="16" max="16" width="5.5703125" style="2" customWidth="1"/>
    <col min="17" max="17" width="5.5703125" customWidth="1"/>
    <col min="18" max="16384" width="9.140625" style="2"/>
  </cols>
  <sheetData>
    <row r="1" spans="1:27" s="12" customFormat="1" x14ac:dyDescent="0.25">
      <c r="A1" s="32"/>
      <c r="B1" s="79"/>
      <c r="C1" s="32"/>
      <c r="D1" s="32"/>
      <c r="E1" s="57"/>
      <c r="F1" s="32"/>
      <c r="G1" s="32"/>
      <c r="H1" s="32"/>
      <c r="I1" s="32"/>
      <c r="J1" s="32"/>
    </row>
    <row r="2" spans="1:27" customFormat="1" ht="17.25" customHeight="1" x14ac:dyDescent="0.3">
      <c r="A2" s="263" t="s">
        <v>191</v>
      </c>
      <c r="B2" s="263"/>
      <c r="C2" s="263"/>
      <c r="D2" s="263"/>
      <c r="E2" s="58"/>
      <c r="F2" s="14"/>
      <c r="I2" s="15"/>
    </row>
    <row r="3" spans="1:27" customFormat="1" ht="17.25" customHeight="1" x14ac:dyDescent="0.3">
      <c r="A3" s="260" t="s">
        <v>192</v>
      </c>
      <c r="B3" s="260"/>
      <c r="C3" s="260"/>
      <c r="D3" s="260"/>
      <c r="E3" s="57"/>
      <c r="F3" s="14"/>
      <c r="I3" s="15"/>
    </row>
    <row r="4" spans="1:27" customFormat="1" ht="6" customHeight="1" x14ac:dyDescent="0.3">
      <c r="A4" s="32"/>
      <c r="B4" s="79"/>
      <c r="C4" s="32"/>
      <c r="D4" s="32"/>
      <c r="E4" s="57"/>
      <c r="F4" s="14"/>
      <c r="I4" s="15"/>
    </row>
    <row r="5" spans="1:27" customFormat="1" ht="20.25" customHeight="1" x14ac:dyDescent="0.25">
      <c r="A5" s="260" t="s">
        <v>193</v>
      </c>
      <c r="B5" s="260"/>
      <c r="C5" s="260"/>
      <c r="D5" s="260"/>
      <c r="E5" s="260"/>
      <c r="F5" s="260"/>
      <c r="G5" s="260"/>
      <c r="H5" s="260"/>
      <c r="I5" s="260"/>
      <c r="J5" s="260"/>
      <c r="K5" s="260"/>
    </row>
    <row r="6" spans="1:27" customFormat="1" ht="20.25" customHeight="1" x14ac:dyDescent="0.25">
      <c r="A6" s="260" t="s">
        <v>1040</v>
      </c>
      <c r="B6" s="260"/>
      <c r="C6" s="260"/>
      <c r="D6" s="260"/>
      <c r="E6" s="260"/>
      <c r="F6" s="260"/>
      <c r="G6" s="260"/>
      <c r="H6" s="260"/>
      <c r="I6" s="260"/>
      <c r="J6" s="260"/>
      <c r="K6" s="260"/>
    </row>
    <row r="7" spans="1:27" s="35" customFormat="1" ht="20.25" customHeight="1" x14ac:dyDescent="0.25">
      <c r="A7" s="264" t="s">
        <v>1057</v>
      </c>
      <c r="B7" s="264"/>
      <c r="C7" s="264"/>
      <c r="D7" s="264"/>
      <c r="E7" s="264"/>
      <c r="F7" s="264"/>
      <c r="G7" s="264"/>
      <c r="H7" s="264"/>
      <c r="I7" s="264"/>
      <c r="J7" s="264"/>
      <c r="K7" s="264"/>
    </row>
    <row r="8" spans="1:27" customFormat="1" ht="10.5" customHeight="1" x14ac:dyDescent="0.25">
      <c r="A8" s="17"/>
      <c r="B8" s="80"/>
      <c r="C8" s="19"/>
      <c r="D8" s="20"/>
      <c r="E8" s="17"/>
      <c r="F8" s="21"/>
      <c r="G8" s="17"/>
      <c r="H8" s="19"/>
      <c r="I8" s="22"/>
    </row>
    <row r="9" spans="1:27" s="25" customFormat="1" ht="22.5" customHeight="1" x14ac:dyDescent="0.2">
      <c r="A9" s="265" t="s">
        <v>185</v>
      </c>
      <c r="B9" s="299" t="s">
        <v>194</v>
      </c>
      <c r="C9" s="267" t="s">
        <v>195</v>
      </c>
      <c r="D9" s="268"/>
      <c r="E9" s="265" t="s">
        <v>196</v>
      </c>
      <c r="F9" s="23" t="s">
        <v>197</v>
      </c>
      <c r="G9" s="23" t="s">
        <v>410</v>
      </c>
      <c r="H9" s="23" t="s">
        <v>198</v>
      </c>
      <c r="I9" s="23" t="s">
        <v>199</v>
      </c>
      <c r="J9" s="24" t="s">
        <v>200</v>
      </c>
      <c r="K9" s="265" t="s">
        <v>201</v>
      </c>
    </row>
    <row r="10" spans="1:27" s="25" customFormat="1" ht="22.5" customHeight="1" x14ac:dyDescent="0.2">
      <c r="A10" s="266"/>
      <c r="B10" s="300"/>
      <c r="C10" s="269"/>
      <c r="D10" s="270"/>
      <c r="E10" s="266"/>
      <c r="F10" s="26" t="s">
        <v>202</v>
      </c>
      <c r="G10" s="26" t="s">
        <v>397</v>
      </c>
      <c r="H10" s="26" t="s">
        <v>203</v>
      </c>
      <c r="I10" s="26" t="s">
        <v>204</v>
      </c>
      <c r="J10" s="27" t="s">
        <v>205</v>
      </c>
      <c r="K10" s="266"/>
    </row>
    <row r="11" spans="1:27" ht="25.5" customHeight="1" x14ac:dyDescent="0.25">
      <c r="A11" s="93">
        <v>1</v>
      </c>
      <c r="B11" s="94" t="s">
        <v>186</v>
      </c>
      <c r="C11" s="95" t="s">
        <v>24</v>
      </c>
      <c r="D11" s="96" t="s">
        <v>44</v>
      </c>
      <c r="E11" s="144" t="s">
        <v>187</v>
      </c>
      <c r="F11" s="98">
        <v>3.61</v>
      </c>
      <c r="G11" s="97">
        <v>89</v>
      </c>
      <c r="H11" s="98" t="s">
        <v>233</v>
      </c>
      <c r="I11" s="99" t="s">
        <v>190</v>
      </c>
      <c r="J11" s="99">
        <v>1050000</v>
      </c>
      <c r="K11" s="253"/>
      <c r="L11" s="93" t="s">
        <v>152</v>
      </c>
      <c r="M11" s="220"/>
      <c r="N11" s="220"/>
      <c r="O11" s="97">
        <v>19</v>
      </c>
      <c r="P11" s="97">
        <v>18</v>
      </c>
      <c r="Q11" s="97">
        <v>18</v>
      </c>
      <c r="R11" s="97">
        <v>8.48</v>
      </c>
      <c r="S11" s="127"/>
      <c r="T11" s="127"/>
      <c r="U11" s="127"/>
      <c r="V11" s="127"/>
      <c r="W11" s="127"/>
      <c r="X11" s="127"/>
      <c r="Y11" s="127"/>
      <c r="Z11" s="127"/>
      <c r="AA11" s="127"/>
    </row>
    <row r="12" spans="1:27" ht="25.5" customHeight="1" x14ac:dyDescent="0.25">
      <c r="A12" s="93">
        <v>2</v>
      </c>
      <c r="B12" s="94" t="s">
        <v>986</v>
      </c>
      <c r="C12" s="95" t="s">
        <v>83</v>
      </c>
      <c r="D12" s="96" t="s">
        <v>59</v>
      </c>
      <c r="E12" s="144" t="s">
        <v>985</v>
      </c>
      <c r="F12" s="98">
        <v>3.52</v>
      </c>
      <c r="G12" s="97">
        <v>88</v>
      </c>
      <c r="H12" s="98" t="s">
        <v>233</v>
      </c>
      <c r="I12" s="99" t="s">
        <v>190</v>
      </c>
      <c r="J12" s="99">
        <v>1050000</v>
      </c>
      <c r="K12" s="98"/>
      <c r="L12" s="93" t="s">
        <v>152</v>
      </c>
      <c r="M12" s="220"/>
      <c r="N12" s="220"/>
      <c r="O12" s="97">
        <v>22</v>
      </c>
      <c r="P12" s="97">
        <v>21</v>
      </c>
      <c r="Q12" s="97">
        <v>21</v>
      </c>
      <c r="R12" s="97">
        <v>8.35</v>
      </c>
      <c r="S12" s="127"/>
      <c r="T12" s="127"/>
      <c r="U12" s="127"/>
      <c r="V12" s="127"/>
      <c r="W12" s="127"/>
      <c r="X12" s="127"/>
      <c r="Y12" s="127"/>
      <c r="Z12" s="127"/>
      <c r="AA12" s="127"/>
    </row>
    <row r="13" spans="1:27" ht="25.5" customHeight="1" x14ac:dyDescent="0.25">
      <c r="A13" s="93">
        <v>3</v>
      </c>
      <c r="B13" s="94" t="s">
        <v>984</v>
      </c>
      <c r="C13" s="95" t="s">
        <v>421</v>
      </c>
      <c r="D13" s="96" t="s">
        <v>151</v>
      </c>
      <c r="E13" s="144" t="s">
        <v>405</v>
      </c>
      <c r="F13" s="98">
        <v>3.48</v>
      </c>
      <c r="G13" s="97">
        <v>89</v>
      </c>
      <c r="H13" s="98" t="s">
        <v>233</v>
      </c>
      <c r="I13" s="99" t="s">
        <v>190</v>
      </c>
      <c r="J13" s="99">
        <v>1050000</v>
      </c>
      <c r="K13" s="98"/>
      <c r="L13" s="93" t="s">
        <v>152</v>
      </c>
      <c r="M13" s="220"/>
      <c r="N13" s="220"/>
      <c r="O13" s="97">
        <v>22</v>
      </c>
      <c r="P13" s="97">
        <v>21</v>
      </c>
      <c r="Q13" s="97">
        <v>21</v>
      </c>
      <c r="R13" s="97">
        <v>8.3699999999999992</v>
      </c>
      <c r="S13" s="127"/>
      <c r="T13" s="127"/>
      <c r="U13" s="127"/>
      <c r="V13" s="127"/>
      <c r="W13" s="127"/>
      <c r="X13" s="127"/>
      <c r="Y13" s="127"/>
      <c r="Z13" s="127"/>
      <c r="AA13" s="127"/>
    </row>
    <row r="14" spans="1:27" ht="25.5" customHeight="1" x14ac:dyDescent="0.25">
      <c r="A14" s="93">
        <v>4</v>
      </c>
      <c r="B14" s="94" t="s">
        <v>983</v>
      </c>
      <c r="C14" s="95" t="s">
        <v>982</v>
      </c>
      <c r="D14" s="96" t="s">
        <v>11</v>
      </c>
      <c r="E14" s="144" t="s">
        <v>981</v>
      </c>
      <c r="F14" s="98">
        <v>3.45</v>
      </c>
      <c r="G14" s="97">
        <v>87</v>
      </c>
      <c r="H14" s="98" t="s">
        <v>233</v>
      </c>
      <c r="I14" s="99" t="s">
        <v>190</v>
      </c>
      <c r="J14" s="99">
        <v>1050000</v>
      </c>
      <c r="K14" s="98"/>
      <c r="L14" s="93" t="s">
        <v>152</v>
      </c>
      <c r="M14" s="220"/>
      <c r="N14" s="220"/>
      <c r="O14" s="97">
        <v>21</v>
      </c>
      <c r="P14" s="97">
        <v>20</v>
      </c>
      <c r="Q14" s="97">
        <v>20</v>
      </c>
      <c r="R14" s="97">
        <v>8.1</v>
      </c>
      <c r="S14" s="127"/>
      <c r="T14" s="127"/>
      <c r="U14" s="127"/>
      <c r="V14" s="127"/>
      <c r="W14" s="127"/>
      <c r="X14" s="127"/>
      <c r="Y14" s="127"/>
      <c r="Z14" s="127"/>
      <c r="AA14" s="127"/>
    </row>
    <row r="15" spans="1:27" ht="25.5" customHeight="1" x14ac:dyDescent="0.25">
      <c r="A15" s="93">
        <v>5</v>
      </c>
      <c r="B15" s="94" t="s">
        <v>980</v>
      </c>
      <c r="C15" s="95" t="s">
        <v>979</v>
      </c>
      <c r="D15" s="96" t="s">
        <v>47</v>
      </c>
      <c r="E15" s="144" t="s">
        <v>978</v>
      </c>
      <c r="F15" s="98">
        <v>3.44</v>
      </c>
      <c r="G15" s="97">
        <v>89</v>
      </c>
      <c r="H15" s="98" t="s">
        <v>233</v>
      </c>
      <c r="I15" s="99" t="s">
        <v>190</v>
      </c>
      <c r="J15" s="99">
        <v>1050000</v>
      </c>
      <c r="K15" s="98"/>
      <c r="L15" s="93" t="s">
        <v>152</v>
      </c>
      <c r="M15" s="220"/>
      <c r="N15" s="220"/>
      <c r="O15" s="97">
        <v>19</v>
      </c>
      <c r="P15" s="97">
        <v>18</v>
      </c>
      <c r="Q15" s="97">
        <v>18</v>
      </c>
      <c r="R15" s="97">
        <v>8.14</v>
      </c>
      <c r="S15" s="127"/>
      <c r="T15" s="127"/>
      <c r="U15" s="127"/>
      <c r="V15" s="127"/>
      <c r="W15" s="127"/>
      <c r="X15" s="127"/>
      <c r="Y15" s="127"/>
      <c r="Z15" s="127"/>
      <c r="AA15" s="127"/>
    </row>
    <row r="16" spans="1:27" ht="25.5" customHeight="1" x14ac:dyDescent="0.25">
      <c r="A16" s="93">
        <v>6</v>
      </c>
      <c r="B16" s="94" t="s">
        <v>977</v>
      </c>
      <c r="C16" s="95" t="s">
        <v>92</v>
      </c>
      <c r="D16" s="96" t="s">
        <v>560</v>
      </c>
      <c r="E16" s="144" t="s">
        <v>976</v>
      </c>
      <c r="F16" s="98">
        <v>3.44</v>
      </c>
      <c r="G16" s="97">
        <v>88</v>
      </c>
      <c r="H16" s="98" t="s">
        <v>233</v>
      </c>
      <c r="I16" s="99" t="s">
        <v>190</v>
      </c>
      <c r="J16" s="99">
        <v>1050000</v>
      </c>
      <c r="K16" s="98"/>
      <c r="L16" s="93" t="s">
        <v>152</v>
      </c>
      <c r="M16" s="220"/>
      <c r="N16" s="220"/>
      <c r="O16" s="97">
        <v>19</v>
      </c>
      <c r="P16" s="97">
        <v>18</v>
      </c>
      <c r="Q16" s="97">
        <v>18</v>
      </c>
      <c r="R16" s="97">
        <v>8.2799999999999994</v>
      </c>
      <c r="S16" s="127"/>
      <c r="T16" s="127"/>
      <c r="U16" s="127"/>
      <c r="V16" s="127"/>
      <c r="W16" s="127"/>
      <c r="X16" s="127"/>
      <c r="Y16" s="127"/>
      <c r="Z16" s="127"/>
      <c r="AA16" s="127"/>
    </row>
    <row r="17" spans="1:31" ht="25.5" customHeight="1" x14ac:dyDescent="0.25">
      <c r="A17" s="93">
        <v>7</v>
      </c>
      <c r="B17" s="94" t="s">
        <v>987</v>
      </c>
      <c r="C17" s="95" t="s">
        <v>27</v>
      </c>
      <c r="D17" s="96" t="s">
        <v>62</v>
      </c>
      <c r="E17" s="144" t="s">
        <v>988</v>
      </c>
      <c r="F17" s="98">
        <v>3.33</v>
      </c>
      <c r="G17" s="97">
        <v>87</v>
      </c>
      <c r="H17" s="98" t="s">
        <v>233</v>
      </c>
      <c r="I17" s="99" t="s">
        <v>190</v>
      </c>
      <c r="J17" s="99">
        <v>1050000</v>
      </c>
      <c r="K17" s="254"/>
      <c r="L17" s="93" t="s">
        <v>152</v>
      </c>
      <c r="M17" s="93"/>
      <c r="N17" s="93"/>
      <c r="O17" s="97">
        <v>19</v>
      </c>
      <c r="P17" s="97">
        <v>18</v>
      </c>
      <c r="Q17" s="97">
        <v>18</v>
      </c>
      <c r="R17" s="97">
        <v>7.89</v>
      </c>
      <c r="T17" s="127"/>
      <c r="U17" s="127"/>
      <c r="V17" s="127"/>
      <c r="W17" s="127"/>
      <c r="X17" s="127"/>
      <c r="Y17" s="127"/>
      <c r="Z17" s="127"/>
      <c r="AA17" s="127"/>
      <c r="AB17" s="127"/>
      <c r="AC17" s="127"/>
      <c r="AD17" s="127"/>
      <c r="AE17" s="127"/>
    </row>
    <row r="18" spans="1:31" ht="25.5" customHeight="1" x14ac:dyDescent="0.25">
      <c r="A18" s="286" t="s">
        <v>206</v>
      </c>
      <c r="B18" s="287"/>
      <c r="C18" s="287"/>
      <c r="D18" s="287"/>
      <c r="E18" s="287"/>
      <c r="F18" s="287"/>
      <c r="G18" s="287"/>
      <c r="H18" s="287"/>
      <c r="I18" s="288"/>
      <c r="J18" s="107">
        <f>SUM(J11:J17)</f>
        <v>7350000</v>
      </c>
      <c r="K18" s="213"/>
      <c r="L18" s="109"/>
      <c r="M18" s="179"/>
      <c r="N18" s="109"/>
      <c r="O18" s="54"/>
      <c r="P18" s="54"/>
      <c r="Q18" s="54"/>
      <c r="R18" s="54"/>
    </row>
    <row r="19" spans="1:31" ht="42.75" customHeight="1" x14ac:dyDescent="0.25">
      <c r="A19" s="280" t="s">
        <v>1041</v>
      </c>
      <c r="B19" s="280"/>
      <c r="C19" s="280"/>
      <c r="D19" s="280"/>
      <c r="E19" s="280"/>
      <c r="F19" s="280"/>
      <c r="G19" s="280"/>
      <c r="H19" s="280"/>
      <c r="I19" s="280"/>
      <c r="J19" s="280"/>
      <c r="K19" s="280"/>
      <c r="L19" s="7"/>
      <c r="M19" s="7"/>
      <c r="N19" s="7"/>
      <c r="O19" s="7"/>
      <c r="Q19" s="2"/>
    </row>
    <row r="20" spans="1:31" s="12" customFormat="1" x14ac:dyDescent="0.25">
      <c r="A20" s="261" t="s">
        <v>207</v>
      </c>
      <c r="B20" s="261"/>
      <c r="C20" s="261"/>
      <c r="D20" s="261" t="s">
        <v>399</v>
      </c>
      <c r="E20" s="261"/>
      <c r="F20" s="261"/>
      <c r="G20" s="261"/>
      <c r="H20" s="261"/>
      <c r="I20" s="261" t="s">
        <v>208</v>
      </c>
      <c r="J20" s="261"/>
      <c r="K20" s="261"/>
    </row>
    <row r="21" spans="1:31" s="12" customFormat="1" ht="18.75" x14ac:dyDescent="0.3">
      <c r="A21" s="31"/>
      <c r="B21" s="81"/>
      <c r="C21" s="31"/>
      <c r="D21" s="261" t="s">
        <v>400</v>
      </c>
      <c r="E21" s="261"/>
      <c r="F21" s="261"/>
      <c r="G21" s="261"/>
      <c r="H21" s="261"/>
      <c r="I21" s="260" t="s">
        <v>209</v>
      </c>
      <c r="J21" s="260"/>
      <c r="K21" s="260"/>
    </row>
    <row r="22" spans="1:31" s="12" customFormat="1" ht="69" customHeight="1" x14ac:dyDescent="0.25">
      <c r="B22" s="81"/>
      <c r="D22" s="12" t="s">
        <v>210</v>
      </c>
      <c r="E22" s="58"/>
      <c r="F22" s="45"/>
    </row>
    <row r="23" spans="1:31" s="12" customFormat="1" x14ac:dyDescent="0.25">
      <c r="B23" s="81"/>
      <c r="E23" s="58"/>
      <c r="F23" s="45"/>
    </row>
    <row r="24" spans="1:31" s="12" customFormat="1" ht="17.25" customHeight="1" x14ac:dyDescent="0.25">
      <c r="A24" s="260" t="s">
        <v>211</v>
      </c>
      <c r="B24" s="260"/>
      <c r="C24" s="260"/>
      <c r="D24" s="260" t="s">
        <v>212</v>
      </c>
      <c r="E24" s="260"/>
      <c r="F24" s="260"/>
      <c r="G24" s="260"/>
      <c r="H24" s="260"/>
      <c r="I24" s="260" t="s">
        <v>213</v>
      </c>
      <c r="J24" s="260"/>
      <c r="K24" s="260"/>
    </row>
    <row r="25" spans="1:31" s="12" customFormat="1" x14ac:dyDescent="0.25">
      <c r="A25" s="32"/>
      <c r="B25" s="79"/>
      <c r="C25" s="32"/>
      <c r="D25" s="32"/>
      <c r="E25" s="57"/>
      <c r="F25" s="32"/>
      <c r="G25" s="32"/>
      <c r="H25" s="32"/>
      <c r="I25" s="32"/>
      <c r="J25" s="32"/>
    </row>
    <row r="26" spans="1:31" customFormat="1" ht="21" customHeight="1" x14ac:dyDescent="0.3">
      <c r="A26" s="263" t="s">
        <v>191</v>
      </c>
      <c r="B26" s="263"/>
      <c r="C26" s="263"/>
      <c r="D26" s="263"/>
      <c r="E26" s="58"/>
      <c r="F26" s="14"/>
      <c r="I26" s="15"/>
    </row>
    <row r="27" spans="1:31" customFormat="1" ht="21" customHeight="1" x14ac:dyDescent="0.3">
      <c r="A27" s="260" t="s">
        <v>192</v>
      </c>
      <c r="B27" s="260"/>
      <c r="C27" s="260"/>
      <c r="D27" s="260"/>
      <c r="E27" s="57"/>
      <c r="F27" s="14"/>
      <c r="I27" s="15"/>
    </row>
    <row r="28" spans="1:31" customFormat="1" ht="15" customHeight="1" x14ac:dyDescent="0.3">
      <c r="A28" s="32"/>
      <c r="B28" s="79"/>
      <c r="C28" s="32"/>
      <c r="D28" s="32"/>
      <c r="E28" s="57"/>
      <c r="F28" s="14"/>
      <c r="I28" s="15"/>
    </row>
    <row r="29" spans="1:31" customFormat="1" ht="25.5" customHeight="1" x14ac:dyDescent="0.25">
      <c r="A29" s="260" t="s">
        <v>193</v>
      </c>
      <c r="B29" s="260"/>
      <c r="C29" s="260"/>
      <c r="D29" s="260"/>
      <c r="E29" s="260"/>
      <c r="F29" s="260"/>
      <c r="G29" s="260"/>
      <c r="H29" s="260"/>
      <c r="I29" s="260"/>
      <c r="J29" s="260"/>
    </row>
    <row r="30" spans="1:31" customFormat="1" ht="25.5" customHeight="1" x14ac:dyDescent="0.25">
      <c r="A30" s="260" t="s">
        <v>1042</v>
      </c>
      <c r="B30" s="260"/>
      <c r="C30" s="260"/>
      <c r="D30" s="260"/>
      <c r="E30" s="260"/>
      <c r="F30" s="260"/>
      <c r="G30" s="260"/>
      <c r="H30" s="260"/>
      <c r="I30" s="260"/>
      <c r="J30" s="260"/>
    </row>
    <row r="31" spans="1:31" s="35" customFormat="1" ht="25.5" customHeight="1" x14ac:dyDescent="0.25">
      <c r="A31" s="264" t="s">
        <v>1057</v>
      </c>
      <c r="B31" s="264"/>
      <c r="C31" s="264"/>
      <c r="D31" s="264"/>
      <c r="E31" s="264"/>
      <c r="F31" s="264"/>
      <c r="G31" s="264"/>
      <c r="H31" s="264"/>
      <c r="I31" s="264"/>
      <c r="J31" s="264"/>
    </row>
    <row r="32" spans="1:31" customFormat="1" ht="16.5" customHeight="1" x14ac:dyDescent="0.25">
      <c r="A32" s="17"/>
      <c r="B32" s="80"/>
      <c r="C32" s="19"/>
      <c r="D32" s="20"/>
      <c r="E32" s="17"/>
      <c r="F32" s="21"/>
      <c r="G32" s="17"/>
      <c r="H32" s="19"/>
      <c r="I32" s="22"/>
    </row>
    <row r="33" spans="1:27" s="25" customFormat="1" ht="22.5" customHeight="1" x14ac:dyDescent="0.2">
      <c r="A33" s="265" t="s">
        <v>185</v>
      </c>
      <c r="B33" s="299" t="s">
        <v>194</v>
      </c>
      <c r="C33" s="267" t="s">
        <v>195</v>
      </c>
      <c r="D33" s="268"/>
      <c r="E33" s="265" t="s">
        <v>196</v>
      </c>
      <c r="F33" s="23" t="s">
        <v>197</v>
      </c>
      <c r="G33" s="23" t="s">
        <v>410</v>
      </c>
      <c r="H33" s="23" t="s">
        <v>198</v>
      </c>
      <c r="I33" s="23" t="s">
        <v>199</v>
      </c>
      <c r="J33" s="24" t="s">
        <v>200</v>
      </c>
      <c r="K33" s="265" t="s">
        <v>201</v>
      </c>
    </row>
    <row r="34" spans="1:27" s="25" customFormat="1" ht="22.5" customHeight="1" x14ac:dyDescent="0.2">
      <c r="A34" s="266"/>
      <c r="B34" s="300"/>
      <c r="C34" s="269"/>
      <c r="D34" s="270"/>
      <c r="E34" s="266"/>
      <c r="F34" s="26" t="s">
        <v>202</v>
      </c>
      <c r="G34" s="26" t="s">
        <v>397</v>
      </c>
      <c r="H34" s="26" t="s">
        <v>203</v>
      </c>
      <c r="I34" s="26" t="s">
        <v>204</v>
      </c>
      <c r="J34" s="27" t="s">
        <v>205</v>
      </c>
      <c r="K34" s="266"/>
    </row>
    <row r="35" spans="1:27" ht="28.5" customHeight="1" x14ac:dyDescent="0.25">
      <c r="A35" s="93">
        <v>1</v>
      </c>
      <c r="B35" s="94" t="s">
        <v>153</v>
      </c>
      <c r="C35" s="95" t="s">
        <v>2</v>
      </c>
      <c r="D35" s="96" t="s">
        <v>151</v>
      </c>
      <c r="E35" s="97" t="s">
        <v>154</v>
      </c>
      <c r="F35" s="98">
        <v>3.89</v>
      </c>
      <c r="G35" s="97">
        <v>90</v>
      </c>
      <c r="H35" s="98" t="s">
        <v>188</v>
      </c>
      <c r="I35" s="99" t="s">
        <v>188</v>
      </c>
      <c r="J35" s="99">
        <v>1150000</v>
      </c>
      <c r="K35" s="98"/>
      <c r="L35" s="93" t="s">
        <v>157</v>
      </c>
      <c r="M35" s="220"/>
      <c r="N35" s="220"/>
      <c r="O35" s="97">
        <v>19</v>
      </c>
      <c r="P35" s="97">
        <v>18</v>
      </c>
      <c r="Q35" s="97">
        <v>18</v>
      </c>
      <c r="R35" s="97">
        <v>8.85</v>
      </c>
      <c r="S35" s="127"/>
      <c r="T35" s="127"/>
      <c r="U35" s="127"/>
      <c r="V35" s="127"/>
      <c r="W35" s="127"/>
      <c r="X35" s="127"/>
      <c r="Y35" s="127"/>
      <c r="Z35" s="127"/>
      <c r="AA35" s="127"/>
    </row>
    <row r="36" spans="1:27" ht="28.5" customHeight="1" x14ac:dyDescent="0.25">
      <c r="A36" s="93">
        <v>2</v>
      </c>
      <c r="B36" s="94" t="s">
        <v>155</v>
      </c>
      <c r="C36" s="95" t="s">
        <v>67</v>
      </c>
      <c r="D36" s="96" t="s">
        <v>62</v>
      </c>
      <c r="E36" s="97" t="s">
        <v>156</v>
      </c>
      <c r="F36" s="98">
        <v>3.89</v>
      </c>
      <c r="G36" s="97">
        <v>90</v>
      </c>
      <c r="H36" s="98" t="s">
        <v>188</v>
      </c>
      <c r="I36" s="99" t="s">
        <v>188</v>
      </c>
      <c r="J36" s="99">
        <v>1150000</v>
      </c>
      <c r="K36" s="98"/>
      <c r="L36" s="93" t="s">
        <v>157</v>
      </c>
      <c r="M36" s="220"/>
      <c r="N36" s="220"/>
      <c r="O36" s="97">
        <v>18</v>
      </c>
      <c r="P36" s="97">
        <v>18</v>
      </c>
      <c r="Q36" s="97">
        <v>18</v>
      </c>
      <c r="R36" s="97">
        <v>8.92</v>
      </c>
      <c r="S36" s="127"/>
      <c r="T36" s="127"/>
      <c r="U36" s="127"/>
      <c r="V36" s="127"/>
      <c r="W36" s="127"/>
      <c r="X36" s="127"/>
      <c r="Y36" s="127"/>
      <c r="Z36" s="127"/>
      <c r="AA36" s="127"/>
    </row>
    <row r="37" spans="1:27" ht="28.5" customHeight="1" x14ac:dyDescent="0.25">
      <c r="A37" s="93">
        <v>3</v>
      </c>
      <c r="B37" s="94" t="s">
        <v>975</v>
      </c>
      <c r="C37" s="95" t="s">
        <v>134</v>
      </c>
      <c r="D37" s="96" t="s">
        <v>10</v>
      </c>
      <c r="E37" s="97" t="s">
        <v>974</v>
      </c>
      <c r="F37" s="98">
        <v>3.39</v>
      </c>
      <c r="G37" s="97">
        <v>87</v>
      </c>
      <c r="H37" s="98" t="s">
        <v>233</v>
      </c>
      <c r="I37" s="99" t="s">
        <v>190</v>
      </c>
      <c r="J37" s="99">
        <v>1050000</v>
      </c>
      <c r="K37" s="98"/>
      <c r="L37" s="93" t="s">
        <v>157</v>
      </c>
      <c r="M37" s="220"/>
      <c r="N37" s="220"/>
      <c r="O37" s="97">
        <v>19</v>
      </c>
      <c r="P37" s="97">
        <v>18</v>
      </c>
      <c r="Q37" s="97">
        <v>18</v>
      </c>
      <c r="R37" s="97">
        <v>8.19</v>
      </c>
      <c r="S37" s="127"/>
      <c r="T37" s="127"/>
      <c r="U37" s="127"/>
      <c r="V37" s="127"/>
      <c r="W37" s="127"/>
      <c r="X37" s="127"/>
      <c r="Y37" s="127"/>
      <c r="Z37" s="127"/>
      <c r="AA37" s="127"/>
    </row>
    <row r="38" spans="1:27" ht="28.5" customHeight="1" x14ac:dyDescent="0.25">
      <c r="A38" s="93">
        <v>4</v>
      </c>
      <c r="B38" s="94" t="s">
        <v>973</v>
      </c>
      <c r="C38" s="95" t="s">
        <v>27</v>
      </c>
      <c r="D38" s="96" t="s">
        <v>10</v>
      </c>
      <c r="E38" s="97" t="s">
        <v>485</v>
      </c>
      <c r="F38" s="98">
        <v>3.39</v>
      </c>
      <c r="G38" s="97">
        <v>87</v>
      </c>
      <c r="H38" s="98" t="s">
        <v>233</v>
      </c>
      <c r="I38" s="99" t="s">
        <v>190</v>
      </c>
      <c r="J38" s="99">
        <v>1050000</v>
      </c>
      <c r="K38" s="98"/>
      <c r="L38" s="93" t="s">
        <v>157</v>
      </c>
      <c r="M38" s="220"/>
      <c r="N38" s="220"/>
      <c r="O38" s="97">
        <v>18</v>
      </c>
      <c r="P38" s="97">
        <v>18</v>
      </c>
      <c r="Q38" s="97">
        <v>18</v>
      </c>
      <c r="R38" s="97">
        <v>8.3699999999999992</v>
      </c>
      <c r="S38" s="127"/>
      <c r="T38" s="127"/>
      <c r="U38" s="127"/>
      <c r="V38" s="127"/>
      <c r="W38" s="127"/>
      <c r="X38" s="127"/>
      <c r="Y38" s="127"/>
      <c r="Z38" s="127"/>
      <c r="AA38" s="127"/>
    </row>
    <row r="39" spans="1:27" ht="28.5" customHeight="1" x14ac:dyDescent="0.25">
      <c r="A39" s="286" t="s">
        <v>206</v>
      </c>
      <c r="B39" s="287"/>
      <c r="C39" s="287"/>
      <c r="D39" s="287"/>
      <c r="E39" s="287"/>
      <c r="F39" s="287"/>
      <c r="G39" s="287"/>
      <c r="H39" s="287"/>
      <c r="I39" s="288"/>
      <c r="J39" s="107">
        <f>SUM(J35:J38)</f>
        <v>4400000</v>
      </c>
      <c r="K39" s="213"/>
      <c r="L39" s="109"/>
      <c r="M39" s="179"/>
      <c r="N39" s="109"/>
      <c r="O39" s="54"/>
      <c r="P39" s="54"/>
      <c r="Q39" s="54"/>
      <c r="R39" s="54"/>
    </row>
    <row r="40" spans="1:27" ht="36.75" customHeight="1" x14ac:dyDescent="0.25">
      <c r="A40" s="280" t="s">
        <v>1043</v>
      </c>
      <c r="B40" s="280"/>
      <c r="C40" s="280"/>
      <c r="D40" s="280"/>
      <c r="E40" s="280"/>
      <c r="F40" s="280"/>
      <c r="G40" s="280"/>
      <c r="H40" s="280"/>
      <c r="I40" s="280"/>
      <c r="J40" s="280"/>
      <c r="K40" s="280"/>
      <c r="L40" s="7"/>
      <c r="M40" s="7"/>
      <c r="N40" s="7"/>
      <c r="O40" s="7"/>
      <c r="Q40" s="2"/>
    </row>
    <row r="41" spans="1:27" s="12" customFormat="1" ht="26.25" customHeight="1" x14ac:dyDescent="0.25">
      <c r="A41" s="261" t="s">
        <v>207</v>
      </c>
      <c r="B41" s="261"/>
      <c r="C41" s="261"/>
      <c r="D41" s="261" t="s">
        <v>399</v>
      </c>
      <c r="E41" s="261"/>
      <c r="F41" s="261"/>
      <c r="G41" s="261"/>
      <c r="H41" s="261"/>
      <c r="I41" s="261" t="s">
        <v>208</v>
      </c>
      <c r="J41" s="261"/>
      <c r="K41" s="261"/>
    </row>
    <row r="42" spans="1:27" s="12" customFormat="1" ht="26.25" customHeight="1" x14ac:dyDescent="0.3">
      <c r="A42" s="31"/>
      <c r="B42" s="81"/>
      <c r="C42" s="31"/>
      <c r="D42" s="261" t="s">
        <v>400</v>
      </c>
      <c r="E42" s="261"/>
      <c r="F42" s="261"/>
      <c r="G42" s="261"/>
      <c r="H42" s="261"/>
      <c r="I42" s="260" t="s">
        <v>209</v>
      </c>
      <c r="J42" s="260"/>
      <c r="K42" s="260"/>
    </row>
    <row r="43" spans="1:27" s="12" customFormat="1" ht="64.5" customHeight="1" x14ac:dyDescent="0.25">
      <c r="B43" s="81"/>
      <c r="D43" s="12" t="s">
        <v>210</v>
      </c>
      <c r="E43" s="58"/>
      <c r="F43" s="45"/>
    </row>
    <row r="44" spans="1:27" s="12" customFormat="1" x14ac:dyDescent="0.25">
      <c r="B44" s="81"/>
      <c r="E44" s="58"/>
      <c r="F44" s="45"/>
    </row>
    <row r="45" spans="1:27" s="12" customFormat="1" ht="17.25" customHeight="1" x14ac:dyDescent="0.25">
      <c r="A45" s="260" t="s">
        <v>211</v>
      </c>
      <c r="B45" s="260"/>
      <c r="C45" s="260"/>
      <c r="D45" s="260" t="s">
        <v>212</v>
      </c>
      <c r="E45" s="260"/>
      <c r="F45" s="260"/>
      <c r="G45" s="260"/>
      <c r="H45" s="260"/>
      <c r="I45" s="260" t="s">
        <v>213</v>
      </c>
      <c r="J45" s="260"/>
      <c r="K45" s="260"/>
    </row>
    <row r="46" spans="1:27" s="12" customFormat="1" x14ac:dyDescent="0.25">
      <c r="A46" s="32"/>
      <c r="B46" s="79"/>
      <c r="C46" s="32"/>
      <c r="D46" s="32"/>
      <c r="E46" s="57"/>
      <c r="F46" s="32"/>
      <c r="G46" s="32"/>
      <c r="H46" s="32"/>
      <c r="I46" s="32"/>
      <c r="J46" s="32"/>
    </row>
    <row r="47" spans="1:27" s="12" customFormat="1" x14ac:dyDescent="0.25">
      <c r="A47" s="32"/>
      <c r="B47" s="79"/>
      <c r="C47" s="32"/>
      <c r="D47" s="32"/>
      <c r="E47" s="57"/>
      <c r="F47" s="32"/>
      <c r="G47" s="32"/>
      <c r="H47" s="32"/>
      <c r="I47" s="32"/>
      <c r="J47" s="32"/>
    </row>
    <row r="48" spans="1:27" s="12" customFormat="1" x14ac:dyDescent="0.25">
      <c r="A48" s="32"/>
      <c r="B48" s="79"/>
      <c r="C48" s="32"/>
      <c r="D48" s="32"/>
      <c r="E48" s="57"/>
      <c r="F48" s="32"/>
      <c r="G48" s="32"/>
      <c r="H48" s="32"/>
      <c r="I48" s="32"/>
      <c r="J48" s="32"/>
    </row>
    <row r="49" spans="1:27" s="12" customFormat="1" ht="12" customHeight="1" x14ac:dyDescent="0.25">
      <c r="A49" s="32"/>
      <c r="B49" s="79"/>
      <c r="C49" s="32"/>
      <c r="D49" s="32"/>
      <c r="E49" s="57"/>
      <c r="F49" s="32"/>
      <c r="G49" s="32"/>
      <c r="H49" s="32"/>
      <c r="I49" s="32"/>
      <c r="J49" s="32"/>
    </row>
    <row r="50" spans="1:27" customFormat="1" ht="18.75" customHeight="1" x14ac:dyDescent="0.3">
      <c r="A50" s="263" t="s">
        <v>191</v>
      </c>
      <c r="B50" s="263"/>
      <c r="C50" s="263"/>
      <c r="D50" s="263"/>
      <c r="E50" s="58"/>
      <c r="F50" s="14"/>
      <c r="I50" s="15"/>
    </row>
    <row r="51" spans="1:27" customFormat="1" ht="18.75" customHeight="1" x14ac:dyDescent="0.3">
      <c r="A51" s="260" t="s">
        <v>192</v>
      </c>
      <c r="B51" s="260"/>
      <c r="C51" s="260"/>
      <c r="D51" s="260"/>
      <c r="E51" s="57"/>
      <c r="F51" s="14"/>
      <c r="I51" s="15"/>
    </row>
    <row r="52" spans="1:27" customFormat="1" ht="9" customHeight="1" x14ac:dyDescent="0.3">
      <c r="A52" s="32"/>
      <c r="B52" s="79"/>
      <c r="C52" s="32"/>
      <c r="D52" s="32"/>
      <c r="E52" s="57"/>
      <c r="F52" s="14"/>
      <c r="I52" s="15"/>
    </row>
    <row r="53" spans="1:27" customFormat="1" ht="21.75" customHeight="1" x14ac:dyDescent="0.25">
      <c r="A53" s="260" t="s">
        <v>193</v>
      </c>
      <c r="B53" s="260"/>
      <c r="C53" s="260"/>
      <c r="D53" s="260"/>
      <c r="E53" s="260"/>
      <c r="F53" s="260"/>
      <c r="G53" s="260"/>
      <c r="H53" s="260"/>
      <c r="I53" s="260"/>
      <c r="J53" s="260"/>
    </row>
    <row r="54" spans="1:27" customFormat="1" ht="23.25" customHeight="1" x14ac:dyDescent="0.25">
      <c r="A54" s="260" t="s">
        <v>1044</v>
      </c>
      <c r="B54" s="260"/>
      <c r="C54" s="260"/>
      <c r="D54" s="260"/>
      <c r="E54" s="260"/>
      <c r="F54" s="260"/>
      <c r="G54" s="260"/>
      <c r="H54" s="260"/>
      <c r="I54" s="260"/>
      <c r="J54" s="260"/>
    </row>
    <row r="55" spans="1:27" s="35" customFormat="1" ht="23.25" customHeight="1" x14ac:dyDescent="0.25">
      <c r="A55" s="264" t="s">
        <v>1057</v>
      </c>
      <c r="B55" s="264"/>
      <c r="C55" s="264"/>
      <c r="D55" s="264"/>
      <c r="E55" s="264"/>
      <c r="F55" s="264"/>
      <c r="G55" s="264"/>
      <c r="H55" s="264"/>
      <c r="I55" s="264"/>
      <c r="J55" s="264"/>
    </row>
    <row r="56" spans="1:27" customFormat="1" ht="12" customHeight="1" x14ac:dyDescent="0.25">
      <c r="A56" s="17"/>
      <c r="B56" s="80"/>
      <c r="C56" s="19"/>
      <c r="D56" s="20"/>
      <c r="E56" s="17"/>
      <c r="F56" s="21"/>
      <c r="G56" s="17"/>
      <c r="H56" s="19"/>
      <c r="I56" s="22"/>
    </row>
    <row r="57" spans="1:27" s="25" customFormat="1" ht="18" customHeight="1" x14ac:dyDescent="0.2">
      <c r="A57" s="265" t="s">
        <v>185</v>
      </c>
      <c r="B57" s="299" t="s">
        <v>194</v>
      </c>
      <c r="C57" s="267" t="s">
        <v>195</v>
      </c>
      <c r="D57" s="268"/>
      <c r="E57" s="265" t="s">
        <v>196</v>
      </c>
      <c r="F57" s="23" t="s">
        <v>197</v>
      </c>
      <c r="G57" s="23" t="s">
        <v>410</v>
      </c>
      <c r="H57" s="23" t="s">
        <v>198</v>
      </c>
      <c r="I57" s="23" t="s">
        <v>199</v>
      </c>
      <c r="J57" s="24" t="s">
        <v>200</v>
      </c>
      <c r="K57" s="265" t="s">
        <v>201</v>
      </c>
    </row>
    <row r="58" spans="1:27" s="25" customFormat="1" ht="18" customHeight="1" x14ac:dyDescent="0.2">
      <c r="A58" s="266"/>
      <c r="B58" s="300"/>
      <c r="C58" s="269"/>
      <c r="D58" s="270"/>
      <c r="E58" s="266"/>
      <c r="F58" s="26" t="s">
        <v>202</v>
      </c>
      <c r="G58" s="26" t="s">
        <v>397</v>
      </c>
      <c r="H58" s="26" t="s">
        <v>203</v>
      </c>
      <c r="I58" s="26" t="s">
        <v>204</v>
      </c>
      <c r="J58" s="27" t="s">
        <v>205</v>
      </c>
      <c r="K58" s="266"/>
    </row>
    <row r="59" spans="1:27" ht="22.5" customHeight="1" x14ac:dyDescent="0.25">
      <c r="A59" s="93">
        <v>1</v>
      </c>
      <c r="B59" s="94" t="s">
        <v>158</v>
      </c>
      <c r="C59" s="95" t="s">
        <v>31</v>
      </c>
      <c r="D59" s="96" t="s">
        <v>46</v>
      </c>
      <c r="E59" s="144" t="s">
        <v>159</v>
      </c>
      <c r="F59" s="98">
        <v>4</v>
      </c>
      <c r="G59" s="97">
        <v>90</v>
      </c>
      <c r="H59" s="98" t="s">
        <v>188</v>
      </c>
      <c r="I59" s="99" t="s">
        <v>188</v>
      </c>
      <c r="J59" s="99">
        <v>1150000</v>
      </c>
      <c r="K59" s="98"/>
      <c r="L59" s="93" t="s">
        <v>167</v>
      </c>
      <c r="M59" s="220"/>
      <c r="N59" s="220"/>
      <c r="O59" s="97">
        <v>19</v>
      </c>
      <c r="P59" s="97">
        <v>19</v>
      </c>
      <c r="Q59" s="97">
        <v>19</v>
      </c>
      <c r="R59" s="97">
        <v>8.9600000000000009</v>
      </c>
      <c r="S59" s="127"/>
      <c r="T59" s="127"/>
      <c r="U59" s="127"/>
      <c r="V59" s="127"/>
      <c r="W59" s="127"/>
      <c r="X59" s="127"/>
      <c r="Y59" s="127"/>
      <c r="Z59" s="127"/>
      <c r="AA59" s="127"/>
    </row>
    <row r="60" spans="1:27" ht="22.5" customHeight="1" x14ac:dyDescent="0.25">
      <c r="A60" s="93">
        <v>2</v>
      </c>
      <c r="B60" s="94" t="s">
        <v>543</v>
      </c>
      <c r="C60" s="95" t="s">
        <v>27</v>
      </c>
      <c r="D60" s="96" t="s">
        <v>11</v>
      </c>
      <c r="E60" s="144" t="s">
        <v>544</v>
      </c>
      <c r="F60" s="98">
        <v>3.68</v>
      </c>
      <c r="G60" s="97">
        <v>90</v>
      </c>
      <c r="H60" s="98" t="s">
        <v>188</v>
      </c>
      <c r="I60" s="99" t="s">
        <v>188</v>
      </c>
      <c r="J60" s="99">
        <v>1150000</v>
      </c>
      <c r="K60" s="98"/>
      <c r="L60" s="93" t="s">
        <v>167</v>
      </c>
      <c r="M60" s="220"/>
      <c r="N60" s="220"/>
      <c r="O60" s="97">
        <v>19</v>
      </c>
      <c r="P60" s="97">
        <v>19</v>
      </c>
      <c r="Q60" s="97">
        <v>19</v>
      </c>
      <c r="R60" s="97">
        <v>8.73</v>
      </c>
      <c r="S60" s="127"/>
      <c r="T60" s="127"/>
      <c r="U60" s="127"/>
      <c r="V60" s="127"/>
      <c r="W60" s="127"/>
      <c r="X60" s="127"/>
      <c r="Y60" s="127"/>
      <c r="Z60" s="127"/>
      <c r="AA60" s="127"/>
    </row>
    <row r="61" spans="1:27" ht="22.5" customHeight="1" x14ac:dyDescent="0.25">
      <c r="A61" s="93">
        <v>3</v>
      </c>
      <c r="B61" s="94" t="s">
        <v>537</v>
      </c>
      <c r="C61" s="95" t="s">
        <v>538</v>
      </c>
      <c r="D61" s="96" t="s">
        <v>3</v>
      </c>
      <c r="E61" s="144" t="s">
        <v>539</v>
      </c>
      <c r="F61" s="98">
        <v>3.58</v>
      </c>
      <c r="G61" s="97">
        <v>90</v>
      </c>
      <c r="H61" s="98" t="s">
        <v>188</v>
      </c>
      <c r="I61" s="99" t="s">
        <v>190</v>
      </c>
      <c r="J61" s="99">
        <v>1050000</v>
      </c>
      <c r="K61" s="98"/>
      <c r="L61" s="93" t="s">
        <v>167</v>
      </c>
      <c r="M61" s="220"/>
      <c r="N61" s="220"/>
      <c r="O61" s="97">
        <v>19</v>
      </c>
      <c r="P61" s="97">
        <v>19</v>
      </c>
      <c r="Q61" s="97">
        <v>19</v>
      </c>
      <c r="R61" s="97">
        <v>8.4499999999999993</v>
      </c>
      <c r="S61" s="127"/>
      <c r="T61" s="127"/>
      <c r="U61" s="127"/>
      <c r="V61" s="127"/>
      <c r="W61" s="127"/>
      <c r="X61" s="127"/>
      <c r="Y61" s="127"/>
      <c r="Z61" s="127"/>
      <c r="AA61" s="127"/>
    </row>
    <row r="62" spans="1:27" ht="22.5" customHeight="1" x14ac:dyDescent="0.25">
      <c r="A62" s="93">
        <v>4</v>
      </c>
      <c r="B62" s="94" t="s">
        <v>160</v>
      </c>
      <c r="C62" s="95" t="s">
        <v>18</v>
      </c>
      <c r="D62" s="96" t="s">
        <v>55</v>
      </c>
      <c r="E62" s="144" t="s">
        <v>80</v>
      </c>
      <c r="F62" s="98">
        <v>3.53</v>
      </c>
      <c r="G62" s="97">
        <v>84</v>
      </c>
      <c r="H62" s="98" t="s">
        <v>233</v>
      </c>
      <c r="I62" s="99" t="s">
        <v>190</v>
      </c>
      <c r="J62" s="99">
        <v>1050000</v>
      </c>
      <c r="K62" s="98"/>
      <c r="L62" s="93" t="s">
        <v>167</v>
      </c>
      <c r="M62" s="220"/>
      <c r="N62" s="220"/>
      <c r="O62" s="97">
        <v>19</v>
      </c>
      <c r="P62" s="97">
        <v>19</v>
      </c>
      <c r="Q62" s="97">
        <v>19</v>
      </c>
      <c r="R62" s="97">
        <v>8.3800000000000008</v>
      </c>
      <c r="S62" s="127"/>
      <c r="T62" s="127"/>
      <c r="U62" s="127"/>
      <c r="V62" s="127"/>
      <c r="W62" s="127"/>
      <c r="X62" s="127"/>
      <c r="Y62" s="127"/>
      <c r="Z62" s="127"/>
      <c r="AA62" s="127"/>
    </row>
    <row r="63" spans="1:27" ht="22.5" customHeight="1" x14ac:dyDescent="0.25">
      <c r="A63" s="93">
        <v>5</v>
      </c>
      <c r="B63" s="94" t="s">
        <v>164</v>
      </c>
      <c r="C63" s="95" t="s">
        <v>165</v>
      </c>
      <c r="D63" s="96" t="s">
        <v>8</v>
      </c>
      <c r="E63" s="144" t="s">
        <v>166</v>
      </c>
      <c r="F63" s="98">
        <v>3.53</v>
      </c>
      <c r="G63" s="97">
        <v>85</v>
      </c>
      <c r="H63" s="98" t="s">
        <v>233</v>
      </c>
      <c r="I63" s="99" t="s">
        <v>190</v>
      </c>
      <c r="J63" s="99">
        <v>1050000</v>
      </c>
      <c r="K63" s="98"/>
      <c r="L63" s="93" t="s">
        <v>167</v>
      </c>
      <c r="M63" s="220"/>
      <c r="N63" s="220"/>
      <c r="O63" s="97">
        <v>19</v>
      </c>
      <c r="P63" s="97">
        <v>19</v>
      </c>
      <c r="Q63" s="97">
        <v>19</v>
      </c>
      <c r="R63" s="97">
        <v>8.2799999999999994</v>
      </c>
      <c r="S63" s="127"/>
      <c r="T63" s="127"/>
      <c r="U63" s="127"/>
      <c r="V63" s="127"/>
      <c r="W63" s="127"/>
      <c r="X63" s="127"/>
      <c r="Y63" s="127"/>
      <c r="Z63" s="127"/>
      <c r="AA63" s="127"/>
    </row>
    <row r="64" spans="1:27" ht="22.5" customHeight="1" x14ac:dyDescent="0.25">
      <c r="A64" s="93">
        <v>6</v>
      </c>
      <c r="B64" s="94" t="s">
        <v>972</v>
      </c>
      <c r="C64" s="95" t="s">
        <v>971</v>
      </c>
      <c r="D64" s="96" t="s">
        <v>139</v>
      </c>
      <c r="E64" s="144" t="s">
        <v>970</v>
      </c>
      <c r="F64" s="98">
        <v>3.37</v>
      </c>
      <c r="G64" s="97">
        <v>84</v>
      </c>
      <c r="H64" s="98" t="s">
        <v>233</v>
      </c>
      <c r="I64" s="99" t="s">
        <v>190</v>
      </c>
      <c r="J64" s="99">
        <v>1050000</v>
      </c>
      <c r="K64" s="98"/>
      <c r="L64" s="93" t="s">
        <v>167</v>
      </c>
      <c r="M64" s="220"/>
      <c r="N64" s="220"/>
      <c r="O64" s="97">
        <v>19</v>
      </c>
      <c r="P64" s="97">
        <v>19</v>
      </c>
      <c r="Q64" s="97">
        <v>19</v>
      </c>
      <c r="R64" s="97">
        <v>8.27</v>
      </c>
      <c r="S64" s="127"/>
      <c r="T64" s="127"/>
      <c r="U64" s="127"/>
      <c r="V64" s="127"/>
      <c r="W64" s="127"/>
      <c r="X64" s="127"/>
      <c r="Y64" s="127"/>
      <c r="Z64" s="127"/>
      <c r="AA64" s="127"/>
    </row>
    <row r="65" spans="1:31" ht="22.5" customHeight="1" x14ac:dyDescent="0.25">
      <c r="A65" s="93">
        <v>7</v>
      </c>
      <c r="B65" s="94" t="s">
        <v>161</v>
      </c>
      <c r="C65" s="95" t="s">
        <v>2</v>
      </c>
      <c r="D65" s="96" t="s">
        <v>162</v>
      </c>
      <c r="E65" s="144" t="s">
        <v>163</v>
      </c>
      <c r="F65" s="98">
        <v>3.37</v>
      </c>
      <c r="G65" s="97">
        <v>87</v>
      </c>
      <c r="H65" s="98" t="s">
        <v>233</v>
      </c>
      <c r="I65" s="99" t="s">
        <v>190</v>
      </c>
      <c r="J65" s="99">
        <v>1050000</v>
      </c>
      <c r="K65" s="98"/>
      <c r="L65" s="93" t="s">
        <v>167</v>
      </c>
      <c r="M65" s="220"/>
      <c r="N65" s="220"/>
      <c r="O65" s="97">
        <v>19</v>
      </c>
      <c r="P65" s="97">
        <v>19</v>
      </c>
      <c r="Q65" s="97">
        <v>19</v>
      </c>
      <c r="R65" s="97">
        <v>8.2100000000000009</v>
      </c>
      <c r="S65" s="127"/>
      <c r="T65" s="127"/>
      <c r="U65" s="127"/>
      <c r="V65" s="127"/>
      <c r="W65" s="127"/>
      <c r="X65" s="127"/>
      <c r="Y65" s="127"/>
      <c r="Z65" s="127"/>
      <c r="AA65" s="127"/>
    </row>
    <row r="66" spans="1:31" ht="22.5" customHeight="1" x14ac:dyDescent="0.25">
      <c r="A66" s="93">
        <v>8</v>
      </c>
      <c r="B66" s="94" t="s">
        <v>969</v>
      </c>
      <c r="C66" s="95" t="s">
        <v>968</v>
      </c>
      <c r="D66" s="96" t="s">
        <v>59</v>
      </c>
      <c r="E66" s="144" t="s">
        <v>967</v>
      </c>
      <c r="F66" s="98">
        <v>3.37</v>
      </c>
      <c r="G66" s="97">
        <v>85</v>
      </c>
      <c r="H66" s="98" t="s">
        <v>233</v>
      </c>
      <c r="I66" s="99" t="s">
        <v>190</v>
      </c>
      <c r="J66" s="99">
        <v>1050000</v>
      </c>
      <c r="K66" s="98"/>
      <c r="L66" s="93" t="s">
        <v>167</v>
      </c>
      <c r="M66" s="220"/>
      <c r="N66" s="220"/>
      <c r="O66" s="97">
        <v>19</v>
      </c>
      <c r="P66" s="97">
        <v>19</v>
      </c>
      <c r="Q66" s="97">
        <v>19</v>
      </c>
      <c r="R66" s="97">
        <v>8.14</v>
      </c>
      <c r="S66" s="127"/>
      <c r="T66" s="127"/>
      <c r="U66" s="127"/>
      <c r="V66" s="127"/>
      <c r="W66" s="127"/>
      <c r="X66" s="127"/>
      <c r="Y66" s="127"/>
      <c r="Z66" s="127"/>
      <c r="AA66" s="127"/>
    </row>
    <row r="67" spans="1:31" ht="22.5" customHeight="1" x14ac:dyDescent="0.25">
      <c r="A67" s="93">
        <v>9</v>
      </c>
      <c r="B67" s="94" t="s">
        <v>540</v>
      </c>
      <c r="C67" s="95" t="s">
        <v>541</v>
      </c>
      <c r="D67" s="96" t="s">
        <v>441</v>
      </c>
      <c r="E67" s="144" t="s">
        <v>542</v>
      </c>
      <c r="F67" s="98">
        <v>3.37</v>
      </c>
      <c r="G67" s="97">
        <v>92</v>
      </c>
      <c r="H67" s="98" t="s">
        <v>188</v>
      </c>
      <c r="I67" s="99" t="s">
        <v>190</v>
      </c>
      <c r="J67" s="99">
        <v>1050000</v>
      </c>
      <c r="K67" s="98"/>
      <c r="L67" s="93" t="s">
        <v>167</v>
      </c>
      <c r="M67" s="220"/>
      <c r="N67" s="220"/>
      <c r="O67" s="97">
        <v>19</v>
      </c>
      <c r="P67" s="97">
        <v>19</v>
      </c>
      <c r="Q67" s="97">
        <v>19</v>
      </c>
      <c r="R67" s="97">
        <v>8.0399999999999991</v>
      </c>
      <c r="S67" s="127"/>
      <c r="T67" s="127"/>
      <c r="U67" s="127"/>
      <c r="V67" s="127"/>
      <c r="W67" s="127"/>
      <c r="X67" s="127"/>
      <c r="Y67" s="127"/>
      <c r="Z67" s="127"/>
      <c r="AA67" s="127"/>
    </row>
    <row r="68" spans="1:31" ht="22.5" customHeight="1" x14ac:dyDescent="0.25">
      <c r="A68" s="93">
        <v>10</v>
      </c>
      <c r="B68" s="94" t="s">
        <v>989</v>
      </c>
      <c r="C68" s="95" t="s">
        <v>990</v>
      </c>
      <c r="D68" s="96" t="s">
        <v>240</v>
      </c>
      <c r="E68" s="144" t="s">
        <v>991</v>
      </c>
      <c r="F68" s="98">
        <v>3.33</v>
      </c>
      <c r="G68" s="97">
        <v>87</v>
      </c>
      <c r="H68" s="98" t="s">
        <v>233</v>
      </c>
      <c r="I68" s="99" t="s">
        <v>190</v>
      </c>
      <c r="J68" s="99">
        <v>1050000</v>
      </c>
      <c r="L68" s="93" t="s">
        <v>167</v>
      </c>
      <c r="M68" s="93"/>
      <c r="N68" s="93"/>
      <c r="O68" s="97">
        <v>21</v>
      </c>
      <c r="P68" s="97">
        <v>21</v>
      </c>
      <c r="Q68" s="97">
        <v>21</v>
      </c>
      <c r="R68" s="97">
        <v>8.06</v>
      </c>
      <c r="T68" s="127"/>
      <c r="U68" s="127"/>
      <c r="V68" s="127"/>
      <c r="W68" s="127"/>
      <c r="X68" s="127"/>
      <c r="Y68" s="127"/>
      <c r="Z68" s="127"/>
      <c r="AA68" s="127"/>
      <c r="AB68" s="127"/>
      <c r="AC68" s="127"/>
      <c r="AD68" s="127"/>
      <c r="AE68" s="127"/>
    </row>
    <row r="69" spans="1:31" ht="22.5" customHeight="1" x14ac:dyDescent="0.25">
      <c r="A69" s="286" t="s">
        <v>206</v>
      </c>
      <c r="B69" s="287"/>
      <c r="C69" s="287"/>
      <c r="D69" s="287"/>
      <c r="E69" s="287"/>
      <c r="F69" s="287"/>
      <c r="G69" s="287"/>
      <c r="H69" s="287"/>
      <c r="I69" s="288"/>
      <c r="J69" s="107">
        <f>SUM(J59:J68)</f>
        <v>10700000</v>
      </c>
      <c r="K69" s="213"/>
      <c r="L69" s="109"/>
      <c r="M69" s="179"/>
      <c r="N69" s="109"/>
      <c r="O69" s="54"/>
      <c r="P69" s="54"/>
      <c r="Q69" s="54"/>
      <c r="R69" s="54"/>
    </row>
    <row r="70" spans="1:31" ht="27" customHeight="1" x14ac:dyDescent="0.25">
      <c r="A70" s="280" t="s">
        <v>1045</v>
      </c>
      <c r="B70" s="280"/>
      <c r="C70" s="280"/>
      <c r="D70" s="280"/>
      <c r="E70" s="280"/>
      <c r="F70" s="280"/>
      <c r="G70" s="280"/>
      <c r="H70" s="280"/>
      <c r="I70" s="280"/>
      <c r="J70" s="280"/>
      <c r="K70" s="280"/>
      <c r="L70" s="7"/>
      <c r="M70" s="7"/>
      <c r="N70" s="7"/>
      <c r="O70" s="7"/>
      <c r="Q70" s="2"/>
    </row>
    <row r="71" spans="1:31" ht="16.5" customHeight="1" x14ac:dyDescent="0.25">
      <c r="A71" s="77"/>
      <c r="B71" s="77"/>
      <c r="C71" s="77"/>
      <c r="D71" s="77"/>
      <c r="E71" s="77"/>
      <c r="F71" s="77"/>
      <c r="G71" s="77"/>
      <c r="H71" s="77"/>
      <c r="I71" s="77"/>
      <c r="J71" s="77"/>
      <c r="K71" s="77"/>
      <c r="L71" s="7"/>
      <c r="M71" s="7"/>
      <c r="N71" s="7"/>
      <c r="O71" s="7"/>
      <c r="Q71" s="2"/>
    </row>
    <row r="72" spans="1:31" s="12" customFormat="1" x14ac:dyDescent="0.25">
      <c r="A72" s="261" t="s">
        <v>207</v>
      </c>
      <c r="B72" s="261"/>
      <c r="C72" s="261"/>
      <c r="D72" s="261" t="s">
        <v>399</v>
      </c>
      <c r="E72" s="261"/>
      <c r="F72" s="261"/>
      <c r="G72" s="261"/>
      <c r="H72" s="261"/>
      <c r="I72" s="261" t="s">
        <v>208</v>
      </c>
      <c r="J72" s="261"/>
      <c r="K72" s="261"/>
    </row>
    <row r="73" spans="1:31" s="12" customFormat="1" ht="18.75" x14ac:dyDescent="0.3">
      <c r="A73" s="31"/>
      <c r="B73" s="81"/>
      <c r="C73" s="31"/>
      <c r="D73" s="261" t="s">
        <v>400</v>
      </c>
      <c r="E73" s="261"/>
      <c r="F73" s="261"/>
      <c r="G73" s="261"/>
      <c r="H73" s="261"/>
      <c r="I73" s="260" t="s">
        <v>209</v>
      </c>
      <c r="J73" s="260"/>
      <c r="K73" s="260"/>
    </row>
    <row r="74" spans="1:31" s="12" customFormat="1" ht="39" customHeight="1" x14ac:dyDescent="0.25">
      <c r="B74" s="81"/>
      <c r="D74" s="12" t="s">
        <v>210</v>
      </c>
      <c r="E74" s="58"/>
      <c r="F74" s="45"/>
    </row>
    <row r="75" spans="1:31" s="12" customFormat="1" x14ac:dyDescent="0.25">
      <c r="B75" s="81"/>
      <c r="E75" s="58"/>
      <c r="F75" s="45"/>
    </row>
    <row r="76" spans="1:31" s="12" customFormat="1" ht="17.25" customHeight="1" x14ac:dyDescent="0.25">
      <c r="A76" s="260" t="s">
        <v>211</v>
      </c>
      <c r="B76" s="260"/>
      <c r="C76" s="260"/>
      <c r="D76" s="260" t="s">
        <v>212</v>
      </c>
      <c r="E76" s="260"/>
      <c r="F76" s="260"/>
      <c r="G76" s="260"/>
      <c r="H76" s="260"/>
      <c r="I76" s="260" t="s">
        <v>213</v>
      </c>
      <c r="J76" s="260"/>
      <c r="K76" s="260"/>
    </row>
    <row r="77" spans="1:31" customFormat="1" ht="21.75" customHeight="1" x14ac:dyDescent="0.3">
      <c r="A77" s="263" t="s">
        <v>191</v>
      </c>
      <c r="B77" s="263"/>
      <c r="C77" s="263"/>
      <c r="D77" s="263"/>
      <c r="E77" s="58"/>
      <c r="F77" s="14"/>
      <c r="I77" s="15"/>
    </row>
    <row r="78" spans="1:31" customFormat="1" ht="18.75" customHeight="1" x14ac:dyDescent="0.3">
      <c r="A78" s="260" t="s">
        <v>192</v>
      </c>
      <c r="B78" s="260"/>
      <c r="C78" s="260"/>
      <c r="D78" s="260"/>
      <c r="E78" s="57"/>
      <c r="F78" s="14"/>
      <c r="I78" s="15"/>
    </row>
    <row r="79" spans="1:31" customFormat="1" ht="10.5" customHeight="1" x14ac:dyDescent="0.3">
      <c r="A79" s="32"/>
      <c r="B79" s="79"/>
      <c r="C79" s="32"/>
      <c r="D79" s="32"/>
      <c r="E79" s="57"/>
      <c r="F79" s="14"/>
      <c r="I79" s="15"/>
    </row>
    <row r="80" spans="1:31" customFormat="1" ht="20.25" customHeight="1" x14ac:dyDescent="0.25">
      <c r="A80" s="260" t="s">
        <v>193</v>
      </c>
      <c r="B80" s="260"/>
      <c r="C80" s="260"/>
      <c r="D80" s="260"/>
      <c r="E80" s="260"/>
      <c r="F80" s="260"/>
      <c r="G80" s="260"/>
      <c r="H80" s="260"/>
      <c r="I80" s="260"/>
      <c r="J80" s="260"/>
    </row>
    <row r="81" spans="1:27" customFormat="1" ht="20.25" customHeight="1" x14ac:dyDescent="0.25">
      <c r="A81" s="260" t="s">
        <v>1046</v>
      </c>
      <c r="B81" s="260"/>
      <c r="C81" s="260"/>
      <c r="D81" s="260"/>
      <c r="E81" s="260"/>
      <c r="F81" s="260"/>
      <c r="G81" s="260"/>
      <c r="H81" s="260"/>
      <c r="I81" s="260"/>
      <c r="J81" s="260"/>
    </row>
    <row r="82" spans="1:27" s="35" customFormat="1" ht="20.25" customHeight="1" x14ac:dyDescent="0.25">
      <c r="A82" s="264" t="s">
        <v>1057</v>
      </c>
      <c r="B82" s="264"/>
      <c r="C82" s="264"/>
      <c r="D82" s="264"/>
      <c r="E82" s="264"/>
      <c r="F82" s="264"/>
      <c r="G82" s="264"/>
      <c r="H82" s="264"/>
      <c r="I82" s="264"/>
      <c r="J82" s="264"/>
    </row>
    <row r="83" spans="1:27" customFormat="1" ht="10.5" customHeight="1" x14ac:dyDescent="0.25">
      <c r="A83" s="17"/>
      <c r="B83" s="80"/>
      <c r="C83" s="19"/>
      <c r="D83" s="20"/>
      <c r="E83" s="17"/>
      <c r="F83" s="21"/>
      <c r="G83" s="17"/>
      <c r="H83" s="19"/>
      <c r="I83" s="22"/>
    </row>
    <row r="84" spans="1:27" s="25" customFormat="1" ht="22.5" customHeight="1" x14ac:dyDescent="0.2">
      <c r="A84" s="265" t="s">
        <v>185</v>
      </c>
      <c r="B84" s="299" t="s">
        <v>194</v>
      </c>
      <c r="C84" s="267" t="s">
        <v>195</v>
      </c>
      <c r="D84" s="268"/>
      <c r="E84" s="265" t="s">
        <v>196</v>
      </c>
      <c r="F84" s="23" t="s">
        <v>197</v>
      </c>
      <c r="G84" s="23" t="s">
        <v>410</v>
      </c>
      <c r="H84" s="23" t="s">
        <v>198</v>
      </c>
      <c r="I84" s="23" t="s">
        <v>199</v>
      </c>
      <c r="J84" s="24" t="s">
        <v>200</v>
      </c>
      <c r="K84" s="265" t="s">
        <v>201</v>
      </c>
    </row>
    <row r="85" spans="1:27" s="25" customFormat="1" ht="22.5" customHeight="1" x14ac:dyDescent="0.2">
      <c r="A85" s="266"/>
      <c r="B85" s="300"/>
      <c r="C85" s="269"/>
      <c r="D85" s="270"/>
      <c r="E85" s="266"/>
      <c r="F85" s="26" t="s">
        <v>202</v>
      </c>
      <c r="G85" s="26" t="s">
        <v>397</v>
      </c>
      <c r="H85" s="26" t="s">
        <v>203</v>
      </c>
      <c r="I85" s="26" t="s">
        <v>204</v>
      </c>
      <c r="J85" s="27" t="s">
        <v>205</v>
      </c>
      <c r="K85" s="266"/>
    </row>
    <row r="86" spans="1:27" ht="23.25" customHeight="1" x14ac:dyDescent="0.25">
      <c r="A86" s="93">
        <v>1</v>
      </c>
      <c r="B86" s="94" t="s">
        <v>170</v>
      </c>
      <c r="C86" s="95" t="s">
        <v>140</v>
      </c>
      <c r="D86" s="96" t="s">
        <v>15</v>
      </c>
      <c r="E86" s="144" t="s">
        <v>81</v>
      </c>
      <c r="F86" s="98">
        <v>3.73</v>
      </c>
      <c r="G86" s="97">
        <v>90</v>
      </c>
      <c r="H86" s="98" t="s">
        <v>188</v>
      </c>
      <c r="I86" s="99" t="s">
        <v>188</v>
      </c>
      <c r="J86" s="99">
        <v>1150000</v>
      </c>
      <c r="K86" s="98"/>
      <c r="L86" s="93" t="s">
        <v>176</v>
      </c>
      <c r="M86" s="220"/>
      <c r="N86" s="220"/>
      <c r="O86" s="97">
        <v>22</v>
      </c>
      <c r="P86" s="97">
        <v>22</v>
      </c>
      <c r="Q86" s="97">
        <v>22</v>
      </c>
      <c r="R86" s="97">
        <v>8.5500000000000007</v>
      </c>
      <c r="S86" s="127"/>
      <c r="T86" s="127"/>
      <c r="U86" s="127"/>
      <c r="V86" s="127"/>
      <c r="W86" s="127"/>
      <c r="X86" s="127"/>
      <c r="Y86" s="127"/>
      <c r="Z86" s="127"/>
      <c r="AA86" s="127"/>
    </row>
    <row r="87" spans="1:27" ht="23.25" customHeight="1" x14ac:dyDescent="0.25">
      <c r="A87" s="93">
        <v>2</v>
      </c>
      <c r="B87" s="94" t="s">
        <v>171</v>
      </c>
      <c r="C87" s="95" t="s">
        <v>172</v>
      </c>
      <c r="D87" s="96" t="s">
        <v>10</v>
      </c>
      <c r="E87" s="144" t="s">
        <v>173</v>
      </c>
      <c r="F87" s="98">
        <v>3.68</v>
      </c>
      <c r="G87" s="97">
        <v>90</v>
      </c>
      <c r="H87" s="98" t="s">
        <v>188</v>
      </c>
      <c r="I87" s="99" t="s">
        <v>188</v>
      </c>
      <c r="J87" s="99">
        <v>1150000</v>
      </c>
      <c r="K87" s="98"/>
      <c r="L87" s="93" t="s">
        <v>176</v>
      </c>
      <c r="M87" s="220"/>
      <c r="N87" s="220"/>
      <c r="O87" s="97">
        <v>19</v>
      </c>
      <c r="P87" s="97">
        <v>19</v>
      </c>
      <c r="Q87" s="97">
        <v>19</v>
      </c>
      <c r="R87" s="97">
        <v>8.32</v>
      </c>
      <c r="S87" s="127"/>
      <c r="T87" s="127"/>
      <c r="U87" s="127"/>
      <c r="V87" s="127"/>
      <c r="W87" s="127"/>
      <c r="X87" s="127"/>
      <c r="Y87" s="127"/>
      <c r="Z87" s="127"/>
      <c r="AA87" s="127"/>
    </row>
    <row r="88" spans="1:27" ht="23.25" customHeight="1" x14ac:dyDescent="0.25">
      <c r="A88" s="93">
        <v>3</v>
      </c>
      <c r="B88" s="94" t="s">
        <v>174</v>
      </c>
      <c r="C88" s="95" t="s">
        <v>175</v>
      </c>
      <c r="D88" s="96" t="s">
        <v>133</v>
      </c>
      <c r="E88" s="144" t="s">
        <v>84</v>
      </c>
      <c r="F88" s="98">
        <v>3.68</v>
      </c>
      <c r="G88" s="97">
        <v>90</v>
      </c>
      <c r="H88" s="98" t="s">
        <v>188</v>
      </c>
      <c r="I88" s="99" t="s">
        <v>188</v>
      </c>
      <c r="J88" s="99">
        <v>1150000</v>
      </c>
      <c r="K88" s="98"/>
      <c r="L88" s="93" t="s">
        <v>176</v>
      </c>
      <c r="M88" s="220"/>
      <c r="N88" s="220"/>
      <c r="O88" s="97">
        <v>19</v>
      </c>
      <c r="P88" s="97">
        <v>19</v>
      </c>
      <c r="Q88" s="97">
        <v>19</v>
      </c>
      <c r="R88" s="97">
        <v>8.61</v>
      </c>
      <c r="S88" s="127"/>
      <c r="T88" s="127"/>
      <c r="U88" s="127"/>
      <c r="V88" s="127"/>
      <c r="W88" s="127"/>
      <c r="X88" s="127"/>
      <c r="Y88" s="127"/>
      <c r="Z88" s="127"/>
      <c r="AA88" s="127"/>
    </row>
    <row r="89" spans="1:27" ht="23.25" customHeight="1" x14ac:dyDescent="0.25">
      <c r="A89" s="93">
        <v>4</v>
      </c>
      <c r="B89" s="94" t="s">
        <v>966</v>
      </c>
      <c r="C89" s="95" t="s">
        <v>2</v>
      </c>
      <c r="D89" s="96" t="s">
        <v>965</v>
      </c>
      <c r="E89" s="144" t="s">
        <v>524</v>
      </c>
      <c r="F89" s="98">
        <v>3.53</v>
      </c>
      <c r="G89" s="97">
        <v>89</v>
      </c>
      <c r="H89" s="98" t="s">
        <v>233</v>
      </c>
      <c r="I89" s="99" t="s">
        <v>190</v>
      </c>
      <c r="J89" s="99">
        <v>1050000</v>
      </c>
      <c r="K89" s="98"/>
      <c r="L89" s="93" t="s">
        <v>176</v>
      </c>
      <c r="M89" s="220"/>
      <c r="N89" s="220"/>
      <c r="O89" s="97">
        <v>19</v>
      </c>
      <c r="P89" s="97">
        <v>19</v>
      </c>
      <c r="Q89" s="97">
        <v>19</v>
      </c>
      <c r="R89" s="97">
        <v>8.15</v>
      </c>
      <c r="S89" s="127"/>
      <c r="T89" s="127"/>
      <c r="U89" s="127"/>
      <c r="V89" s="127"/>
      <c r="W89" s="127"/>
      <c r="X89" s="127"/>
      <c r="Y89" s="127"/>
      <c r="Z89" s="127"/>
      <c r="AA89" s="127"/>
    </row>
    <row r="90" spans="1:27" ht="23.25" customHeight="1" x14ac:dyDescent="0.25">
      <c r="A90" s="93">
        <v>5</v>
      </c>
      <c r="B90" s="94" t="s">
        <v>168</v>
      </c>
      <c r="C90" s="95" t="s">
        <v>169</v>
      </c>
      <c r="D90" s="96" t="s">
        <v>15</v>
      </c>
      <c r="E90" s="144" t="s">
        <v>105</v>
      </c>
      <c r="F90" s="98">
        <v>3.53</v>
      </c>
      <c r="G90" s="97">
        <v>95</v>
      </c>
      <c r="H90" s="98" t="s">
        <v>188</v>
      </c>
      <c r="I90" s="99" t="s">
        <v>190</v>
      </c>
      <c r="J90" s="99">
        <v>1050000</v>
      </c>
      <c r="K90" s="98"/>
      <c r="L90" s="93" t="s">
        <v>176</v>
      </c>
      <c r="M90" s="220"/>
      <c r="N90" s="220"/>
      <c r="O90" s="97">
        <v>19</v>
      </c>
      <c r="P90" s="97">
        <v>19</v>
      </c>
      <c r="Q90" s="97">
        <v>19</v>
      </c>
      <c r="R90" s="97">
        <v>8.5399999999999991</v>
      </c>
      <c r="S90" s="127"/>
      <c r="T90" s="127"/>
      <c r="U90" s="127"/>
      <c r="V90" s="127"/>
      <c r="W90" s="127"/>
      <c r="X90" s="127"/>
      <c r="Y90" s="127"/>
      <c r="Z90" s="127"/>
      <c r="AA90" s="127"/>
    </row>
    <row r="91" spans="1:27" ht="23.25" customHeight="1" x14ac:dyDescent="0.25">
      <c r="A91" s="93">
        <v>6</v>
      </c>
      <c r="B91" s="94" t="s">
        <v>545</v>
      </c>
      <c r="C91" s="95" t="s">
        <v>2</v>
      </c>
      <c r="D91" s="96" t="s">
        <v>546</v>
      </c>
      <c r="E91" s="144" t="s">
        <v>547</v>
      </c>
      <c r="F91" s="98">
        <v>3.53</v>
      </c>
      <c r="G91" s="97">
        <v>85</v>
      </c>
      <c r="H91" s="98" t="s">
        <v>233</v>
      </c>
      <c r="I91" s="99" t="s">
        <v>190</v>
      </c>
      <c r="J91" s="99">
        <v>1050000</v>
      </c>
      <c r="K91" s="98"/>
      <c r="L91" s="93" t="s">
        <v>176</v>
      </c>
      <c r="M91" s="220"/>
      <c r="N91" s="220"/>
      <c r="O91" s="97">
        <v>19</v>
      </c>
      <c r="P91" s="97">
        <v>19</v>
      </c>
      <c r="Q91" s="97">
        <v>19</v>
      </c>
      <c r="R91" s="97">
        <v>8.11</v>
      </c>
      <c r="S91" s="127"/>
      <c r="T91" s="127"/>
      <c r="U91" s="127"/>
      <c r="V91" s="127"/>
      <c r="W91" s="127"/>
      <c r="X91" s="127"/>
      <c r="Y91" s="127"/>
      <c r="Z91" s="127"/>
      <c r="AA91" s="127"/>
    </row>
    <row r="92" spans="1:27" ht="23.25" customHeight="1" x14ac:dyDescent="0.25">
      <c r="A92" s="93">
        <v>7</v>
      </c>
      <c r="B92" s="94" t="s">
        <v>552</v>
      </c>
      <c r="C92" s="95" t="s">
        <v>43</v>
      </c>
      <c r="D92" s="96" t="s">
        <v>240</v>
      </c>
      <c r="E92" s="144" t="s">
        <v>553</v>
      </c>
      <c r="F92" s="98">
        <v>3.37</v>
      </c>
      <c r="G92" s="97">
        <v>90</v>
      </c>
      <c r="H92" s="98" t="s">
        <v>188</v>
      </c>
      <c r="I92" s="99" t="s">
        <v>190</v>
      </c>
      <c r="J92" s="99">
        <v>1050000</v>
      </c>
      <c r="K92" s="98"/>
      <c r="L92" s="93" t="s">
        <v>176</v>
      </c>
      <c r="M92" s="220"/>
      <c r="N92" s="220"/>
      <c r="O92" s="97">
        <v>19</v>
      </c>
      <c r="P92" s="97">
        <v>19</v>
      </c>
      <c r="Q92" s="97">
        <v>19</v>
      </c>
      <c r="R92" s="97">
        <v>8.0500000000000007</v>
      </c>
      <c r="S92" s="127"/>
      <c r="T92" s="127"/>
      <c r="U92" s="127"/>
      <c r="V92" s="127"/>
      <c r="W92" s="127"/>
      <c r="X92" s="127"/>
      <c r="Y92" s="127"/>
      <c r="Z92" s="127"/>
      <c r="AA92" s="127"/>
    </row>
    <row r="93" spans="1:27" ht="23.25" customHeight="1" x14ac:dyDescent="0.25">
      <c r="A93" s="93">
        <v>8</v>
      </c>
      <c r="B93" s="94" t="s">
        <v>548</v>
      </c>
      <c r="C93" s="95" t="s">
        <v>549</v>
      </c>
      <c r="D93" s="96" t="s">
        <v>11</v>
      </c>
      <c r="E93" s="144" t="s">
        <v>550</v>
      </c>
      <c r="F93" s="98">
        <v>3.37</v>
      </c>
      <c r="G93" s="97">
        <v>87</v>
      </c>
      <c r="H93" s="98" t="s">
        <v>233</v>
      </c>
      <c r="I93" s="99" t="s">
        <v>190</v>
      </c>
      <c r="J93" s="99">
        <v>1050000</v>
      </c>
      <c r="K93" s="98"/>
      <c r="L93" s="93" t="s">
        <v>176</v>
      </c>
      <c r="M93" s="220"/>
      <c r="N93" s="220"/>
      <c r="O93" s="97">
        <v>19</v>
      </c>
      <c r="P93" s="97">
        <v>19</v>
      </c>
      <c r="Q93" s="97">
        <v>19</v>
      </c>
      <c r="R93" s="97">
        <v>8.56</v>
      </c>
      <c r="S93" s="127"/>
      <c r="T93" s="127"/>
      <c r="U93" s="127"/>
      <c r="V93" s="127"/>
      <c r="W93" s="127"/>
      <c r="X93" s="127"/>
      <c r="Y93" s="127"/>
      <c r="Z93" s="127"/>
      <c r="AA93" s="127"/>
    </row>
    <row r="94" spans="1:27" ht="23.25" customHeight="1" x14ac:dyDescent="0.25">
      <c r="A94" s="93">
        <v>9</v>
      </c>
      <c r="B94" s="229" t="s">
        <v>964</v>
      </c>
      <c r="C94" s="228" t="s">
        <v>963</v>
      </c>
      <c r="D94" s="227" t="s">
        <v>39</v>
      </c>
      <c r="E94" s="226" t="s">
        <v>962</v>
      </c>
      <c r="F94" s="225">
        <v>3.37</v>
      </c>
      <c r="G94" s="148">
        <v>89</v>
      </c>
      <c r="H94" s="225" t="s">
        <v>233</v>
      </c>
      <c r="I94" s="174" t="s">
        <v>190</v>
      </c>
      <c r="J94" s="174">
        <v>1050000</v>
      </c>
      <c r="K94" s="225"/>
      <c r="L94" s="146" t="s">
        <v>176</v>
      </c>
      <c r="M94" s="224"/>
      <c r="N94" s="224"/>
      <c r="O94" s="148">
        <v>19</v>
      </c>
      <c r="P94" s="148">
        <v>19</v>
      </c>
      <c r="Q94" s="148">
        <v>19</v>
      </c>
      <c r="R94" s="148">
        <v>7.94</v>
      </c>
      <c r="S94" s="127"/>
      <c r="T94" s="127"/>
      <c r="U94" s="127"/>
      <c r="V94" s="127"/>
      <c r="W94" s="127"/>
      <c r="X94" s="127"/>
      <c r="Y94" s="127"/>
      <c r="Z94" s="127"/>
      <c r="AA94" s="127"/>
    </row>
    <row r="95" spans="1:27" ht="23.25" customHeight="1" x14ac:dyDescent="0.25">
      <c r="A95" s="286" t="s">
        <v>206</v>
      </c>
      <c r="B95" s="287"/>
      <c r="C95" s="287"/>
      <c r="D95" s="287"/>
      <c r="E95" s="287"/>
      <c r="F95" s="287"/>
      <c r="G95" s="287"/>
      <c r="H95" s="287"/>
      <c r="I95" s="288"/>
      <c r="J95" s="107">
        <f>SUM(J86:J94)</f>
        <v>9750000</v>
      </c>
      <c r="K95" s="213"/>
      <c r="L95" s="109"/>
      <c r="M95" s="179"/>
      <c r="N95" s="109"/>
      <c r="O95" s="54"/>
      <c r="P95" s="54"/>
      <c r="Q95" s="54"/>
      <c r="R95" s="54"/>
    </row>
    <row r="96" spans="1:27" ht="24.75" customHeight="1" x14ac:dyDescent="0.25">
      <c r="A96" s="280" t="s">
        <v>1056</v>
      </c>
      <c r="B96" s="280"/>
      <c r="C96" s="280"/>
      <c r="D96" s="280"/>
      <c r="E96" s="280"/>
      <c r="F96" s="280"/>
      <c r="G96" s="280"/>
      <c r="H96" s="280"/>
      <c r="I96" s="280"/>
      <c r="J96" s="280"/>
      <c r="K96" s="280"/>
      <c r="L96" s="7"/>
      <c r="M96" s="7"/>
      <c r="N96" s="7"/>
      <c r="O96" s="7"/>
      <c r="Q96" s="2"/>
    </row>
    <row r="97" spans="1:27" ht="20.25" customHeight="1" x14ac:dyDescent="0.25">
      <c r="A97" s="77"/>
      <c r="B97" s="77"/>
      <c r="C97" s="77"/>
      <c r="D97" s="77"/>
      <c r="E97" s="77"/>
      <c r="F97" s="77"/>
      <c r="G97" s="77"/>
      <c r="H97" s="77"/>
      <c r="I97" s="77"/>
      <c r="J97" s="77"/>
      <c r="K97" s="77"/>
      <c r="L97" s="7"/>
      <c r="M97" s="7"/>
      <c r="N97" s="7"/>
      <c r="O97" s="7"/>
      <c r="Q97" s="2"/>
    </row>
    <row r="98" spans="1:27" s="12" customFormat="1" x14ac:dyDescent="0.25">
      <c r="A98" s="261" t="s">
        <v>207</v>
      </c>
      <c r="B98" s="261"/>
      <c r="C98" s="261"/>
      <c r="D98" s="261" t="s">
        <v>399</v>
      </c>
      <c r="E98" s="261"/>
      <c r="F98" s="261"/>
      <c r="G98" s="261"/>
      <c r="H98" s="261"/>
      <c r="I98" s="261" t="s">
        <v>208</v>
      </c>
      <c r="J98" s="261"/>
      <c r="K98" s="261"/>
    </row>
    <row r="99" spans="1:27" s="12" customFormat="1" ht="18.75" x14ac:dyDescent="0.3">
      <c r="A99" s="31"/>
      <c r="B99" s="81"/>
      <c r="C99" s="31"/>
      <c r="D99" s="261" t="s">
        <v>400</v>
      </c>
      <c r="E99" s="261"/>
      <c r="F99" s="261"/>
      <c r="G99" s="261"/>
      <c r="H99" s="261"/>
      <c r="I99" s="260" t="s">
        <v>209</v>
      </c>
      <c r="J99" s="260"/>
      <c r="K99" s="260"/>
    </row>
    <row r="100" spans="1:27" s="12" customFormat="1" ht="51.75" customHeight="1" x14ac:dyDescent="0.25">
      <c r="B100" s="81"/>
      <c r="D100" s="12" t="s">
        <v>210</v>
      </c>
      <c r="E100" s="58"/>
      <c r="F100" s="45"/>
    </row>
    <row r="101" spans="1:27" s="12" customFormat="1" x14ac:dyDescent="0.25">
      <c r="B101" s="81"/>
      <c r="E101" s="58"/>
      <c r="F101" s="45"/>
    </row>
    <row r="102" spans="1:27" s="12" customFormat="1" ht="17.25" customHeight="1" x14ac:dyDescent="0.25">
      <c r="A102" s="260" t="s">
        <v>211</v>
      </c>
      <c r="B102" s="260"/>
      <c r="C102" s="260"/>
      <c r="D102" s="260" t="s">
        <v>212</v>
      </c>
      <c r="E102" s="260"/>
      <c r="F102" s="260"/>
      <c r="G102" s="260"/>
      <c r="H102" s="260"/>
      <c r="I102" s="260" t="s">
        <v>213</v>
      </c>
      <c r="J102" s="260"/>
      <c r="K102" s="260"/>
    </row>
    <row r="103" spans="1:27" customFormat="1" ht="22.5" customHeight="1" x14ac:dyDescent="0.3">
      <c r="A103" s="263" t="s">
        <v>191</v>
      </c>
      <c r="B103" s="263"/>
      <c r="C103" s="263"/>
      <c r="D103" s="263"/>
      <c r="E103" s="58"/>
      <c r="F103" s="14"/>
      <c r="I103" s="15"/>
    </row>
    <row r="104" spans="1:27" customFormat="1" ht="17.25" customHeight="1" x14ac:dyDescent="0.3">
      <c r="A104" s="260" t="s">
        <v>192</v>
      </c>
      <c r="B104" s="260"/>
      <c r="C104" s="260"/>
      <c r="D104" s="260"/>
      <c r="E104" s="57"/>
      <c r="F104" s="14"/>
      <c r="I104" s="15"/>
    </row>
    <row r="105" spans="1:27" customFormat="1" ht="6" customHeight="1" x14ac:dyDescent="0.3">
      <c r="A105" s="32"/>
      <c r="B105" s="79"/>
      <c r="C105" s="32"/>
      <c r="D105" s="32"/>
      <c r="E105" s="57"/>
      <c r="F105" s="14"/>
      <c r="I105" s="15"/>
    </row>
    <row r="106" spans="1:27" customFormat="1" ht="20.25" customHeight="1" x14ac:dyDescent="0.25">
      <c r="A106" s="260" t="s">
        <v>193</v>
      </c>
      <c r="B106" s="260"/>
      <c r="C106" s="260"/>
      <c r="D106" s="260"/>
      <c r="E106" s="260"/>
      <c r="F106" s="260"/>
      <c r="G106" s="260"/>
      <c r="H106" s="260"/>
      <c r="I106" s="260"/>
      <c r="J106" s="260"/>
    </row>
    <row r="107" spans="1:27" customFormat="1" ht="27.75" customHeight="1" x14ac:dyDescent="0.25">
      <c r="A107" s="260" t="s">
        <v>1047</v>
      </c>
      <c r="B107" s="260"/>
      <c r="C107" s="260"/>
      <c r="D107" s="260"/>
      <c r="E107" s="260"/>
      <c r="F107" s="260"/>
      <c r="G107" s="260"/>
      <c r="H107" s="260"/>
      <c r="I107" s="260"/>
      <c r="J107" s="260"/>
    </row>
    <row r="108" spans="1:27" s="35" customFormat="1" ht="20.25" customHeight="1" x14ac:dyDescent="0.25">
      <c r="A108" s="264" t="s">
        <v>1057</v>
      </c>
      <c r="B108" s="264"/>
      <c r="C108" s="264"/>
      <c r="D108" s="264"/>
      <c r="E108" s="264"/>
      <c r="F108" s="264"/>
      <c r="G108" s="264"/>
      <c r="H108" s="264"/>
      <c r="I108" s="264"/>
      <c r="J108" s="264"/>
    </row>
    <row r="109" spans="1:27" customFormat="1" ht="13.5" customHeight="1" x14ac:dyDescent="0.25">
      <c r="A109" s="17"/>
      <c r="B109" s="80"/>
      <c r="C109" s="19"/>
      <c r="D109" s="20"/>
      <c r="E109" s="17"/>
      <c r="F109" s="21"/>
      <c r="G109" s="17"/>
      <c r="H109" s="19"/>
      <c r="I109" s="22"/>
    </row>
    <row r="110" spans="1:27" s="25" customFormat="1" ht="22.5" customHeight="1" x14ac:dyDescent="0.2">
      <c r="A110" s="265" t="s">
        <v>185</v>
      </c>
      <c r="B110" s="299" t="s">
        <v>194</v>
      </c>
      <c r="C110" s="267" t="s">
        <v>195</v>
      </c>
      <c r="D110" s="268"/>
      <c r="E110" s="265" t="s">
        <v>196</v>
      </c>
      <c r="F110" s="23" t="s">
        <v>197</v>
      </c>
      <c r="G110" s="23" t="s">
        <v>410</v>
      </c>
      <c r="H110" s="23" t="s">
        <v>198</v>
      </c>
      <c r="I110" s="23" t="s">
        <v>199</v>
      </c>
      <c r="J110" s="24" t="s">
        <v>200</v>
      </c>
      <c r="K110" s="265" t="s">
        <v>201</v>
      </c>
    </row>
    <row r="111" spans="1:27" s="25" customFormat="1" ht="22.5" customHeight="1" x14ac:dyDescent="0.2">
      <c r="A111" s="266"/>
      <c r="B111" s="300"/>
      <c r="C111" s="269"/>
      <c r="D111" s="270"/>
      <c r="E111" s="266"/>
      <c r="F111" s="26" t="s">
        <v>202</v>
      </c>
      <c r="G111" s="26" t="s">
        <v>397</v>
      </c>
      <c r="H111" s="26" t="s">
        <v>203</v>
      </c>
      <c r="I111" s="26" t="s">
        <v>204</v>
      </c>
      <c r="J111" s="27" t="s">
        <v>205</v>
      </c>
      <c r="K111" s="266"/>
    </row>
    <row r="112" spans="1:27" ht="25.5" customHeight="1" x14ac:dyDescent="0.25">
      <c r="A112" s="92">
        <v>1</v>
      </c>
      <c r="B112" s="223" t="s">
        <v>556</v>
      </c>
      <c r="C112" s="87" t="s">
        <v>56</v>
      </c>
      <c r="D112" s="88" t="s">
        <v>17</v>
      </c>
      <c r="E112" s="222" t="s">
        <v>557</v>
      </c>
      <c r="F112" s="90">
        <v>3.63</v>
      </c>
      <c r="G112" s="89">
        <v>90</v>
      </c>
      <c r="H112" s="90" t="s">
        <v>188</v>
      </c>
      <c r="I112" s="91" t="s">
        <v>188</v>
      </c>
      <c r="J112" s="91">
        <v>1150000</v>
      </c>
      <c r="K112" s="90"/>
      <c r="L112" s="92" t="s">
        <v>184</v>
      </c>
      <c r="M112" s="221"/>
      <c r="N112" s="221"/>
      <c r="O112" s="89">
        <v>19</v>
      </c>
      <c r="P112" s="89">
        <v>16</v>
      </c>
      <c r="Q112" s="89">
        <v>16</v>
      </c>
      <c r="R112" s="89">
        <v>8.24</v>
      </c>
      <c r="S112" s="127"/>
      <c r="T112" s="127"/>
      <c r="U112" s="127"/>
      <c r="V112" s="127"/>
      <c r="W112" s="127"/>
      <c r="X112" s="127"/>
      <c r="Y112" s="127"/>
      <c r="Z112" s="127"/>
      <c r="AA112" s="127"/>
    </row>
    <row r="113" spans="1:27" ht="25.5" customHeight="1" x14ac:dyDescent="0.25">
      <c r="A113" s="93">
        <v>2</v>
      </c>
      <c r="B113" s="94" t="s">
        <v>182</v>
      </c>
      <c r="C113" s="95" t="s">
        <v>145</v>
      </c>
      <c r="D113" s="96" t="s">
        <v>0</v>
      </c>
      <c r="E113" s="144" t="s">
        <v>183</v>
      </c>
      <c r="F113" s="98">
        <v>3.63</v>
      </c>
      <c r="G113" s="97">
        <v>90</v>
      </c>
      <c r="H113" s="98" t="s">
        <v>188</v>
      </c>
      <c r="I113" s="99" t="s">
        <v>188</v>
      </c>
      <c r="J113" s="99">
        <v>1150000</v>
      </c>
      <c r="K113" s="98"/>
      <c r="L113" s="93" t="s">
        <v>184</v>
      </c>
      <c r="M113" s="220"/>
      <c r="N113" s="220"/>
      <c r="O113" s="97">
        <v>19</v>
      </c>
      <c r="P113" s="97">
        <v>16</v>
      </c>
      <c r="Q113" s="97">
        <v>16</v>
      </c>
      <c r="R113" s="97">
        <v>8.5500000000000007</v>
      </c>
      <c r="S113" s="127"/>
      <c r="T113" s="127"/>
      <c r="U113" s="127"/>
      <c r="V113" s="127"/>
      <c r="W113" s="127"/>
      <c r="X113" s="127"/>
      <c r="Y113" s="127"/>
      <c r="Z113" s="127"/>
      <c r="AA113" s="127"/>
    </row>
    <row r="114" spans="1:27" ht="25.5" customHeight="1" x14ac:dyDescent="0.25">
      <c r="A114" s="93">
        <v>3</v>
      </c>
      <c r="B114" s="94" t="s">
        <v>961</v>
      </c>
      <c r="C114" s="95" t="s">
        <v>2</v>
      </c>
      <c r="D114" s="96" t="s">
        <v>72</v>
      </c>
      <c r="E114" s="144" t="s">
        <v>960</v>
      </c>
      <c r="F114" s="98">
        <v>3.63</v>
      </c>
      <c r="G114" s="97">
        <v>96</v>
      </c>
      <c r="H114" s="98" t="s">
        <v>188</v>
      </c>
      <c r="I114" s="99" t="s">
        <v>188</v>
      </c>
      <c r="J114" s="99">
        <v>1150000</v>
      </c>
      <c r="K114" s="98"/>
      <c r="L114" s="93" t="s">
        <v>184</v>
      </c>
      <c r="M114" s="220"/>
      <c r="N114" s="220"/>
      <c r="O114" s="97">
        <v>16</v>
      </c>
      <c r="P114" s="97">
        <v>13</v>
      </c>
      <c r="Q114" s="97">
        <v>13</v>
      </c>
      <c r="R114" s="97">
        <v>8.48</v>
      </c>
      <c r="S114" s="127"/>
      <c r="T114" s="127"/>
      <c r="U114" s="127"/>
      <c r="V114" s="127"/>
      <c r="W114" s="127"/>
      <c r="X114" s="127"/>
      <c r="Y114" s="127"/>
      <c r="Z114" s="127"/>
      <c r="AA114" s="127"/>
    </row>
    <row r="115" spans="1:27" ht="25.5" customHeight="1" x14ac:dyDescent="0.25">
      <c r="A115" s="93">
        <v>4</v>
      </c>
      <c r="B115" s="94" t="s">
        <v>180</v>
      </c>
      <c r="C115" s="95" t="s">
        <v>107</v>
      </c>
      <c r="D115" s="96" t="s">
        <v>8</v>
      </c>
      <c r="E115" s="144" t="s">
        <v>181</v>
      </c>
      <c r="F115" s="98">
        <v>3.63</v>
      </c>
      <c r="G115" s="97">
        <v>96</v>
      </c>
      <c r="H115" s="98" t="s">
        <v>188</v>
      </c>
      <c r="I115" s="99" t="s">
        <v>188</v>
      </c>
      <c r="J115" s="99">
        <v>1150000</v>
      </c>
      <c r="K115" s="98"/>
      <c r="L115" s="93" t="s">
        <v>184</v>
      </c>
      <c r="M115" s="220"/>
      <c r="N115" s="220"/>
      <c r="O115" s="97">
        <v>19</v>
      </c>
      <c r="P115" s="97">
        <v>16</v>
      </c>
      <c r="Q115" s="97">
        <v>16</v>
      </c>
      <c r="R115" s="97">
        <v>8.2899999999999991</v>
      </c>
      <c r="S115" s="127"/>
      <c r="T115" s="127"/>
      <c r="U115" s="127"/>
      <c r="V115" s="127"/>
      <c r="W115" s="127"/>
      <c r="X115" s="127"/>
      <c r="Y115" s="127"/>
      <c r="Z115" s="127"/>
      <c r="AA115" s="127"/>
    </row>
    <row r="116" spans="1:27" ht="25.5" customHeight="1" x14ac:dyDescent="0.25">
      <c r="A116" s="93">
        <v>5</v>
      </c>
      <c r="B116" s="94" t="s">
        <v>177</v>
      </c>
      <c r="C116" s="95" t="s">
        <v>178</v>
      </c>
      <c r="D116" s="96" t="s">
        <v>60</v>
      </c>
      <c r="E116" s="144" t="s">
        <v>179</v>
      </c>
      <c r="F116" s="98">
        <v>3.44</v>
      </c>
      <c r="G116" s="97">
        <v>89</v>
      </c>
      <c r="H116" s="98" t="s">
        <v>233</v>
      </c>
      <c r="I116" s="99" t="s">
        <v>190</v>
      </c>
      <c r="J116" s="99">
        <v>1050000</v>
      </c>
      <c r="K116" s="98"/>
      <c r="L116" s="93" t="s">
        <v>184</v>
      </c>
      <c r="M116" s="220"/>
      <c r="N116" s="220"/>
      <c r="O116" s="97">
        <v>19</v>
      </c>
      <c r="P116" s="97">
        <v>16</v>
      </c>
      <c r="Q116" s="97">
        <v>16</v>
      </c>
      <c r="R116" s="97">
        <v>8.48</v>
      </c>
      <c r="S116" s="127"/>
      <c r="T116" s="127"/>
      <c r="U116" s="127"/>
      <c r="V116" s="127"/>
      <c r="W116" s="127"/>
      <c r="X116" s="127"/>
      <c r="Y116" s="127"/>
      <c r="Z116" s="127"/>
      <c r="AA116" s="127"/>
    </row>
    <row r="117" spans="1:27" ht="25.5" customHeight="1" x14ac:dyDescent="0.25">
      <c r="A117" s="93">
        <v>6</v>
      </c>
      <c r="B117" s="94" t="s">
        <v>554</v>
      </c>
      <c r="C117" s="95" t="s">
        <v>32</v>
      </c>
      <c r="D117" s="96" t="s">
        <v>33</v>
      </c>
      <c r="E117" s="144" t="s">
        <v>555</v>
      </c>
      <c r="F117" s="98">
        <v>3.4</v>
      </c>
      <c r="G117" s="97">
        <v>89</v>
      </c>
      <c r="H117" s="98" t="s">
        <v>233</v>
      </c>
      <c r="I117" s="99" t="s">
        <v>190</v>
      </c>
      <c r="J117" s="99">
        <v>1050000</v>
      </c>
      <c r="K117" s="98"/>
      <c r="L117" s="93" t="s">
        <v>184</v>
      </c>
      <c r="M117" s="220"/>
      <c r="N117" s="220"/>
      <c r="O117" s="97">
        <v>23</v>
      </c>
      <c r="P117" s="97">
        <v>20</v>
      </c>
      <c r="Q117" s="97">
        <v>20</v>
      </c>
      <c r="R117" s="97">
        <v>8.4600000000000009</v>
      </c>
      <c r="S117" s="127"/>
      <c r="T117" s="127"/>
      <c r="U117" s="127"/>
      <c r="V117" s="127"/>
      <c r="W117" s="127"/>
      <c r="X117" s="127"/>
      <c r="Y117" s="127"/>
      <c r="Z117" s="127"/>
      <c r="AA117" s="127"/>
    </row>
    <row r="118" spans="1:27" ht="25.5" customHeight="1" x14ac:dyDescent="0.25">
      <c r="A118" s="286" t="s">
        <v>206</v>
      </c>
      <c r="B118" s="287"/>
      <c r="C118" s="287"/>
      <c r="D118" s="287"/>
      <c r="E118" s="287"/>
      <c r="F118" s="287"/>
      <c r="G118" s="287"/>
      <c r="H118" s="287"/>
      <c r="I118" s="288"/>
      <c r="J118" s="107">
        <f>SUM(J112:J117)</f>
        <v>6700000</v>
      </c>
      <c r="K118" s="213"/>
      <c r="L118" s="109"/>
      <c r="M118" s="179"/>
      <c r="N118" s="109"/>
      <c r="O118" s="54"/>
      <c r="P118" s="54"/>
      <c r="Q118" s="54"/>
      <c r="R118" s="54"/>
    </row>
    <row r="119" spans="1:27" ht="44.25" customHeight="1" x14ac:dyDescent="0.25">
      <c r="A119" s="280" t="s">
        <v>1048</v>
      </c>
      <c r="B119" s="280"/>
      <c r="C119" s="280"/>
      <c r="D119" s="280"/>
      <c r="E119" s="280"/>
      <c r="F119" s="280"/>
      <c r="G119" s="280"/>
      <c r="H119" s="280"/>
      <c r="I119" s="280"/>
      <c r="J119" s="280"/>
      <c r="K119" s="280"/>
      <c r="L119" s="7"/>
      <c r="M119" s="7"/>
      <c r="N119" s="7"/>
      <c r="O119" s="7"/>
      <c r="Q119" s="2"/>
    </row>
    <row r="120" spans="1:27" s="12" customFormat="1" ht="21" customHeight="1" x14ac:dyDescent="0.25">
      <c r="A120" s="261" t="s">
        <v>207</v>
      </c>
      <c r="B120" s="261"/>
      <c r="C120" s="261"/>
      <c r="D120" s="261" t="s">
        <v>399</v>
      </c>
      <c r="E120" s="261"/>
      <c r="F120" s="261"/>
      <c r="G120" s="261"/>
      <c r="H120" s="261"/>
      <c r="I120" s="261" t="s">
        <v>208</v>
      </c>
      <c r="J120" s="261"/>
      <c r="K120" s="261"/>
    </row>
    <row r="121" spans="1:27" s="12" customFormat="1" ht="21" customHeight="1" x14ac:dyDescent="0.3">
      <c r="A121" s="31"/>
      <c r="B121" s="81"/>
      <c r="C121" s="31"/>
      <c r="D121" s="261" t="s">
        <v>400</v>
      </c>
      <c r="E121" s="261"/>
      <c r="F121" s="261"/>
      <c r="G121" s="261"/>
      <c r="H121" s="261"/>
      <c r="I121" s="260" t="s">
        <v>209</v>
      </c>
      <c r="J121" s="260"/>
      <c r="K121" s="260"/>
    </row>
    <row r="122" spans="1:27" s="12" customFormat="1" ht="54" customHeight="1" x14ac:dyDescent="0.25">
      <c r="B122" s="81"/>
      <c r="D122" s="12" t="s">
        <v>210</v>
      </c>
      <c r="E122" s="58"/>
      <c r="F122" s="45"/>
    </row>
    <row r="123" spans="1:27" s="12" customFormat="1" x14ac:dyDescent="0.25">
      <c r="B123" s="81"/>
      <c r="E123" s="58"/>
      <c r="F123" s="45"/>
    </row>
    <row r="124" spans="1:27" s="12" customFormat="1" ht="17.25" customHeight="1" x14ac:dyDescent="0.25">
      <c r="A124" s="260" t="s">
        <v>211</v>
      </c>
      <c r="B124" s="260"/>
      <c r="C124" s="260"/>
      <c r="D124" s="260" t="s">
        <v>212</v>
      </c>
      <c r="E124" s="260"/>
      <c r="F124" s="260"/>
      <c r="G124" s="260"/>
      <c r="H124" s="260"/>
      <c r="I124" s="260" t="s">
        <v>213</v>
      </c>
      <c r="J124" s="260"/>
      <c r="K124" s="260"/>
    </row>
    <row r="125" spans="1:27" ht="17.25" customHeight="1" x14ac:dyDescent="0.25">
      <c r="A125" s="6"/>
      <c r="B125" s="82"/>
      <c r="C125" s="3"/>
      <c r="D125" s="3"/>
      <c r="E125" s="7"/>
      <c r="F125" s="7"/>
      <c r="G125" s="7"/>
      <c r="H125" s="7"/>
      <c r="I125" s="38"/>
      <c r="L125" s="6"/>
      <c r="M125" s="7"/>
      <c r="N125" s="7"/>
      <c r="O125" s="7"/>
      <c r="P125" s="4"/>
      <c r="Q125" s="2"/>
    </row>
    <row r="129" spans="1:27" customFormat="1" ht="17.25" customHeight="1" x14ac:dyDescent="0.3">
      <c r="A129" s="263" t="s">
        <v>191</v>
      </c>
      <c r="B129" s="263"/>
      <c r="C129" s="263"/>
      <c r="D129" s="263"/>
      <c r="E129" s="58"/>
      <c r="F129" s="14"/>
      <c r="I129" s="15"/>
    </row>
    <row r="130" spans="1:27" customFormat="1" ht="17.25" customHeight="1" x14ac:dyDescent="0.3">
      <c r="A130" s="260" t="s">
        <v>192</v>
      </c>
      <c r="B130" s="260"/>
      <c r="C130" s="260"/>
      <c r="D130" s="260"/>
      <c r="E130" s="57"/>
      <c r="F130" s="14"/>
      <c r="I130" s="15"/>
    </row>
    <row r="131" spans="1:27" customFormat="1" ht="6" customHeight="1" x14ac:dyDescent="0.3">
      <c r="A131" s="57"/>
      <c r="B131" s="79"/>
      <c r="C131" s="57"/>
      <c r="D131" s="57"/>
      <c r="E131" s="57"/>
      <c r="F131" s="14"/>
      <c r="I131" s="15"/>
    </row>
    <row r="132" spans="1:27" customFormat="1" ht="26.25" customHeight="1" x14ac:dyDescent="0.25">
      <c r="A132" s="260" t="s">
        <v>193</v>
      </c>
      <c r="B132" s="260"/>
      <c r="C132" s="260"/>
      <c r="D132" s="260"/>
      <c r="E132" s="260"/>
      <c r="F132" s="260"/>
      <c r="G132" s="260"/>
      <c r="H132" s="260"/>
      <c r="I132" s="260"/>
      <c r="J132" s="260"/>
    </row>
    <row r="133" spans="1:27" customFormat="1" ht="26.25" customHeight="1" x14ac:dyDescent="0.25">
      <c r="A133" s="260" t="s">
        <v>1049</v>
      </c>
      <c r="B133" s="260"/>
      <c r="C133" s="260"/>
      <c r="D133" s="260"/>
      <c r="E133" s="260"/>
      <c r="F133" s="260"/>
      <c r="G133" s="260"/>
      <c r="H133" s="260"/>
      <c r="I133" s="260"/>
      <c r="J133" s="260"/>
    </row>
    <row r="134" spans="1:27" s="35" customFormat="1" ht="26.25" customHeight="1" x14ac:dyDescent="0.25">
      <c r="A134" s="264" t="s">
        <v>1057</v>
      </c>
      <c r="B134" s="264"/>
      <c r="C134" s="264"/>
      <c r="D134" s="264"/>
      <c r="E134" s="264"/>
      <c r="F134" s="264"/>
      <c r="G134" s="264"/>
      <c r="H134" s="264"/>
      <c r="I134" s="264"/>
      <c r="J134" s="264"/>
    </row>
    <row r="135" spans="1:27" customFormat="1" ht="10.5" customHeight="1" x14ac:dyDescent="0.25">
      <c r="A135" s="17"/>
      <c r="B135" s="80"/>
      <c r="C135" s="19"/>
      <c r="D135" s="20"/>
      <c r="E135" s="17"/>
      <c r="F135" s="21"/>
      <c r="G135" s="17"/>
      <c r="H135" s="19"/>
      <c r="I135" s="22"/>
    </row>
    <row r="136" spans="1:27" s="25" customFormat="1" ht="22.5" customHeight="1" x14ac:dyDescent="0.2">
      <c r="A136" s="265" t="s">
        <v>185</v>
      </c>
      <c r="B136" s="299" t="s">
        <v>194</v>
      </c>
      <c r="C136" s="267" t="s">
        <v>195</v>
      </c>
      <c r="D136" s="268"/>
      <c r="E136" s="265" t="s">
        <v>196</v>
      </c>
      <c r="F136" s="23" t="s">
        <v>197</v>
      </c>
      <c r="G136" s="23" t="s">
        <v>410</v>
      </c>
      <c r="H136" s="23" t="s">
        <v>198</v>
      </c>
      <c r="I136" s="23" t="s">
        <v>199</v>
      </c>
      <c r="J136" s="24" t="s">
        <v>200</v>
      </c>
      <c r="K136" s="265" t="s">
        <v>201</v>
      </c>
    </row>
    <row r="137" spans="1:27" s="25" customFormat="1" ht="23.25" customHeight="1" x14ac:dyDescent="0.2">
      <c r="A137" s="266"/>
      <c r="B137" s="300"/>
      <c r="C137" s="269"/>
      <c r="D137" s="270"/>
      <c r="E137" s="266"/>
      <c r="F137" s="26" t="s">
        <v>202</v>
      </c>
      <c r="G137" s="26" t="s">
        <v>397</v>
      </c>
      <c r="H137" s="26" t="s">
        <v>203</v>
      </c>
      <c r="I137" s="26" t="s">
        <v>204</v>
      </c>
      <c r="J137" s="27" t="s">
        <v>205</v>
      </c>
      <c r="K137" s="266"/>
    </row>
    <row r="138" spans="1:27" ht="24.75" customHeight="1" x14ac:dyDescent="0.25">
      <c r="A138" s="93">
        <v>1</v>
      </c>
      <c r="B138" s="94" t="s">
        <v>559</v>
      </c>
      <c r="C138" s="95" t="s">
        <v>2</v>
      </c>
      <c r="D138" s="96" t="s">
        <v>560</v>
      </c>
      <c r="E138" s="144" t="s">
        <v>561</v>
      </c>
      <c r="F138" s="98">
        <v>3.63</v>
      </c>
      <c r="G138" s="97">
        <v>96</v>
      </c>
      <c r="H138" s="98" t="s">
        <v>188</v>
      </c>
      <c r="I138" s="99" t="s">
        <v>188</v>
      </c>
      <c r="J138" s="99">
        <v>1150000</v>
      </c>
      <c r="K138" s="98"/>
      <c r="L138" s="93" t="s">
        <v>558</v>
      </c>
      <c r="M138" s="220"/>
      <c r="N138" s="220"/>
      <c r="O138" s="97">
        <v>19</v>
      </c>
      <c r="P138" s="97">
        <v>16</v>
      </c>
      <c r="Q138" s="97">
        <v>16</v>
      </c>
      <c r="R138" s="97">
        <v>8.42</v>
      </c>
      <c r="S138" s="127"/>
      <c r="T138" s="127"/>
      <c r="U138" s="127"/>
      <c r="V138" s="127"/>
      <c r="W138" s="127"/>
      <c r="X138" s="127"/>
      <c r="Y138" s="127"/>
      <c r="Z138" s="127"/>
      <c r="AA138" s="127"/>
    </row>
    <row r="139" spans="1:27" ht="24.75" customHeight="1" x14ac:dyDescent="0.25">
      <c r="A139" s="93">
        <v>2</v>
      </c>
      <c r="B139" s="94" t="s">
        <v>959</v>
      </c>
      <c r="C139" s="95" t="s">
        <v>2</v>
      </c>
      <c r="D139" s="96" t="s">
        <v>28</v>
      </c>
      <c r="E139" s="144" t="s">
        <v>958</v>
      </c>
      <c r="F139" s="98">
        <v>3.5</v>
      </c>
      <c r="G139" s="97">
        <v>88</v>
      </c>
      <c r="H139" s="98" t="s">
        <v>233</v>
      </c>
      <c r="I139" s="99" t="s">
        <v>190</v>
      </c>
      <c r="J139" s="99">
        <v>1050000</v>
      </c>
      <c r="K139" s="98"/>
      <c r="L139" s="93" t="s">
        <v>558</v>
      </c>
      <c r="M139" s="220"/>
      <c r="N139" s="220"/>
      <c r="O139" s="97">
        <v>15</v>
      </c>
      <c r="P139" s="97">
        <v>12</v>
      </c>
      <c r="Q139" s="97">
        <v>12</v>
      </c>
      <c r="R139" s="97">
        <v>8.35</v>
      </c>
      <c r="S139" s="127"/>
      <c r="T139" s="127"/>
      <c r="U139" s="127"/>
      <c r="V139" s="127"/>
      <c r="W139" s="127"/>
      <c r="X139" s="127"/>
      <c r="Y139" s="127"/>
      <c r="Z139" s="127"/>
      <c r="AA139" s="127"/>
    </row>
    <row r="140" spans="1:27" ht="24.75" customHeight="1" x14ac:dyDescent="0.25">
      <c r="A140" s="93">
        <v>3</v>
      </c>
      <c r="B140" s="94" t="s">
        <v>957</v>
      </c>
      <c r="C140" s="95" t="s">
        <v>2</v>
      </c>
      <c r="D140" s="96" t="s">
        <v>65</v>
      </c>
      <c r="E140" s="144" t="s">
        <v>454</v>
      </c>
      <c r="F140" s="98">
        <v>3.46</v>
      </c>
      <c r="G140" s="97">
        <v>89</v>
      </c>
      <c r="H140" s="98" t="s">
        <v>233</v>
      </c>
      <c r="I140" s="99" t="s">
        <v>190</v>
      </c>
      <c r="J140" s="99">
        <v>1050000</v>
      </c>
      <c r="K140" s="98"/>
      <c r="L140" s="93" t="s">
        <v>558</v>
      </c>
      <c r="M140" s="220"/>
      <c r="N140" s="220"/>
      <c r="O140" s="97">
        <v>16</v>
      </c>
      <c r="P140" s="97">
        <v>13</v>
      </c>
      <c r="Q140" s="97">
        <v>13</v>
      </c>
      <c r="R140" s="97">
        <v>8.0299999999999994</v>
      </c>
      <c r="S140" s="127"/>
      <c r="T140" s="127"/>
      <c r="U140" s="127"/>
      <c r="V140" s="127"/>
      <c r="W140" s="127"/>
      <c r="X140" s="127"/>
      <c r="Y140" s="127"/>
      <c r="Z140" s="127"/>
      <c r="AA140" s="127"/>
    </row>
    <row r="141" spans="1:27" ht="24.75" customHeight="1" x14ac:dyDescent="0.25">
      <c r="A141" s="286" t="s">
        <v>206</v>
      </c>
      <c r="B141" s="287"/>
      <c r="C141" s="287"/>
      <c r="D141" s="287"/>
      <c r="E141" s="287"/>
      <c r="F141" s="287"/>
      <c r="G141" s="287"/>
      <c r="H141" s="287"/>
      <c r="I141" s="288"/>
      <c r="J141" s="107">
        <f>SUM(J138:J140)</f>
        <v>3250000</v>
      </c>
      <c r="K141" s="213"/>
      <c r="L141" s="109"/>
      <c r="M141" s="179"/>
      <c r="N141" s="109"/>
      <c r="O141" s="54"/>
      <c r="P141" s="54"/>
      <c r="Q141" s="54"/>
      <c r="R141" s="54"/>
    </row>
    <row r="142" spans="1:27" ht="35.25" customHeight="1" x14ac:dyDescent="0.25">
      <c r="A142" s="280" t="s">
        <v>1050</v>
      </c>
      <c r="B142" s="280"/>
      <c r="C142" s="280"/>
      <c r="D142" s="280"/>
      <c r="E142" s="280"/>
      <c r="F142" s="280"/>
      <c r="G142" s="280"/>
      <c r="H142" s="280"/>
      <c r="I142" s="280"/>
      <c r="J142" s="280"/>
      <c r="K142" s="280"/>
      <c r="L142" s="7"/>
      <c r="M142" s="7"/>
      <c r="N142" s="7"/>
      <c r="O142" s="7"/>
      <c r="Q142" s="2"/>
    </row>
    <row r="143" spans="1:27" s="12" customFormat="1" x14ac:dyDescent="0.25">
      <c r="A143" s="261" t="s">
        <v>207</v>
      </c>
      <c r="B143" s="261"/>
      <c r="C143" s="261"/>
      <c r="D143" s="261" t="s">
        <v>399</v>
      </c>
      <c r="E143" s="261"/>
      <c r="F143" s="261"/>
      <c r="G143" s="261"/>
      <c r="H143" s="261"/>
      <c r="I143" s="261" t="s">
        <v>208</v>
      </c>
      <c r="J143" s="261"/>
      <c r="K143" s="261"/>
    </row>
    <row r="144" spans="1:27" s="12" customFormat="1" ht="18.75" x14ac:dyDescent="0.3">
      <c r="A144" s="31"/>
      <c r="B144" s="81"/>
      <c r="C144" s="31"/>
      <c r="D144" s="261" t="s">
        <v>400</v>
      </c>
      <c r="E144" s="261"/>
      <c r="F144" s="261"/>
      <c r="G144" s="261"/>
      <c r="H144" s="261"/>
      <c r="I144" s="260" t="s">
        <v>209</v>
      </c>
      <c r="J144" s="260"/>
      <c r="K144" s="260"/>
    </row>
    <row r="145" spans="1:17" s="12" customFormat="1" ht="56.25" customHeight="1" x14ac:dyDescent="0.25">
      <c r="B145" s="81"/>
      <c r="D145" s="12" t="s">
        <v>210</v>
      </c>
      <c r="E145" s="58"/>
      <c r="F145" s="58"/>
    </row>
    <row r="146" spans="1:17" s="12" customFormat="1" x14ac:dyDescent="0.25">
      <c r="B146" s="81"/>
      <c r="E146" s="58"/>
      <c r="F146" s="58"/>
    </row>
    <row r="147" spans="1:17" s="12" customFormat="1" ht="17.25" customHeight="1" x14ac:dyDescent="0.25">
      <c r="A147" s="260" t="s">
        <v>211</v>
      </c>
      <c r="B147" s="260"/>
      <c r="C147" s="260"/>
      <c r="D147" s="260" t="s">
        <v>212</v>
      </c>
      <c r="E147" s="260"/>
      <c r="F147" s="260"/>
      <c r="G147" s="260"/>
      <c r="H147" s="260"/>
      <c r="I147" s="260" t="s">
        <v>213</v>
      </c>
      <c r="J147" s="260"/>
      <c r="K147" s="260"/>
    </row>
    <row r="148" spans="1:17" ht="17.25" customHeight="1" x14ac:dyDescent="0.25">
      <c r="A148" s="6"/>
      <c r="B148" s="82"/>
      <c r="C148" s="3"/>
      <c r="D148" s="3"/>
      <c r="E148" s="7"/>
      <c r="F148" s="7"/>
      <c r="G148" s="7"/>
      <c r="H148" s="7"/>
      <c r="I148" s="38"/>
      <c r="L148" s="6"/>
      <c r="M148" s="7"/>
      <c r="N148" s="7"/>
      <c r="O148" s="7"/>
      <c r="P148" s="4"/>
      <c r="Q148" s="2"/>
    </row>
    <row r="155" spans="1:17" customFormat="1" ht="17.25" customHeight="1" x14ac:dyDescent="0.3">
      <c r="A155" s="263" t="s">
        <v>191</v>
      </c>
      <c r="B155" s="263"/>
      <c r="C155" s="263"/>
      <c r="D155" s="263"/>
      <c r="E155" s="71"/>
      <c r="F155" s="14"/>
      <c r="I155" s="15"/>
    </row>
    <row r="156" spans="1:17" customFormat="1" ht="17.25" customHeight="1" x14ac:dyDescent="0.3">
      <c r="A156" s="260" t="s">
        <v>192</v>
      </c>
      <c r="B156" s="260"/>
      <c r="C156" s="260"/>
      <c r="D156" s="260"/>
      <c r="E156" s="72"/>
      <c r="F156" s="14"/>
      <c r="I156" s="15"/>
    </row>
    <row r="157" spans="1:17" customFormat="1" ht="16.5" customHeight="1" x14ac:dyDescent="0.3">
      <c r="A157" s="72"/>
      <c r="B157" s="79"/>
      <c r="C157" s="72"/>
      <c r="D157" s="72"/>
      <c r="E157" s="72"/>
      <c r="F157" s="14"/>
      <c r="I157" s="15"/>
    </row>
    <row r="158" spans="1:17" customFormat="1" ht="20.25" customHeight="1" x14ac:dyDescent="0.25">
      <c r="A158" s="260" t="s">
        <v>193</v>
      </c>
      <c r="B158" s="260"/>
      <c r="C158" s="260"/>
      <c r="D158" s="260"/>
      <c r="E158" s="260"/>
      <c r="F158" s="260"/>
      <c r="G158" s="260"/>
      <c r="H158" s="260"/>
      <c r="I158" s="260"/>
      <c r="J158" s="260"/>
    </row>
    <row r="159" spans="1:17" customFormat="1" ht="20.25" customHeight="1" x14ac:dyDescent="0.25">
      <c r="A159" s="260" t="s">
        <v>1051</v>
      </c>
      <c r="B159" s="260"/>
      <c r="C159" s="260"/>
      <c r="D159" s="260"/>
      <c r="E159" s="260"/>
      <c r="F159" s="260"/>
      <c r="G159" s="260"/>
      <c r="H159" s="260"/>
      <c r="I159" s="260"/>
      <c r="J159" s="260"/>
    </row>
    <row r="160" spans="1:17" s="35" customFormat="1" ht="20.25" customHeight="1" x14ac:dyDescent="0.25">
      <c r="A160" s="264" t="s">
        <v>1057</v>
      </c>
      <c r="B160" s="264"/>
      <c r="C160" s="264"/>
      <c r="D160" s="264"/>
      <c r="E160" s="264"/>
      <c r="F160" s="264"/>
      <c r="G160" s="264"/>
      <c r="H160" s="264"/>
      <c r="I160" s="264"/>
      <c r="J160" s="264"/>
    </row>
    <row r="162" spans="1:27" s="136" customFormat="1" ht="56.25" customHeight="1" x14ac:dyDescent="0.2">
      <c r="A162" s="125" t="s">
        <v>185</v>
      </c>
      <c r="B162" s="181" t="s">
        <v>194</v>
      </c>
      <c r="C162" s="301" t="s">
        <v>740</v>
      </c>
      <c r="D162" s="302"/>
      <c r="E162" s="182" t="s">
        <v>196</v>
      </c>
      <c r="F162" s="183" t="s">
        <v>741</v>
      </c>
      <c r="G162" s="183" t="s">
        <v>742</v>
      </c>
      <c r="H162" s="183" t="s">
        <v>743</v>
      </c>
      <c r="I162" s="184" t="s">
        <v>744</v>
      </c>
      <c r="J162" s="185" t="s">
        <v>745</v>
      </c>
      <c r="K162" s="186" t="s">
        <v>201</v>
      </c>
      <c r="L162" s="187" t="s">
        <v>746</v>
      </c>
      <c r="M162" s="188"/>
      <c r="N162" s="182" t="s">
        <v>747</v>
      </c>
      <c r="O162" s="189" t="s">
        <v>748</v>
      </c>
      <c r="P162" s="181" t="s">
        <v>749</v>
      </c>
      <c r="Q162" s="182" t="s">
        <v>750</v>
      </c>
      <c r="R162" s="189" t="s">
        <v>751</v>
      </c>
    </row>
    <row r="163" spans="1:27" ht="30.75" customHeight="1" x14ac:dyDescent="0.25">
      <c r="A163" s="93">
        <v>1</v>
      </c>
      <c r="B163" s="94" t="s">
        <v>956</v>
      </c>
      <c r="C163" s="95" t="s">
        <v>955</v>
      </c>
      <c r="D163" s="96" t="s">
        <v>4</v>
      </c>
      <c r="E163" s="144" t="s">
        <v>479</v>
      </c>
      <c r="F163" s="98">
        <v>3.42</v>
      </c>
      <c r="G163" s="97">
        <v>95</v>
      </c>
      <c r="H163" s="98" t="s">
        <v>188</v>
      </c>
      <c r="I163" s="99" t="s">
        <v>190</v>
      </c>
      <c r="J163" s="99">
        <v>1050000</v>
      </c>
      <c r="K163" s="98"/>
      <c r="L163" s="93" t="s">
        <v>954</v>
      </c>
      <c r="M163" s="220"/>
      <c r="N163" s="220"/>
      <c r="O163" s="97">
        <v>19</v>
      </c>
      <c r="P163" s="97">
        <v>16</v>
      </c>
      <c r="Q163" s="97">
        <v>16</v>
      </c>
      <c r="R163" s="97">
        <v>7.86</v>
      </c>
      <c r="S163" s="127"/>
      <c r="T163" s="127"/>
      <c r="U163" s="127"/>
      <c r="V163" s="127"/>
      <c r="W163" s="127"/>
      <c r="X163" s="127"/>
      <c r="Y163" s="127"/>
      <c r="Z163" s="127"/>
      <c r="AA163" s="127"/>
    </row>
    <row r="164" spans="1:27" ht="30.75" customHeight="1" x14ac:dyDescent="0.25">
      <c r="A164" s="286" t="s">
        <v>206</v>
      </c>
      <c r="B164" s="287"/>
      <c r="C164" s="287"/>
      <c r="D164" s="287"/>
      <c r="E164" s="287"/>
      <c r="F164" s="287"/>
      <c r="G164" s="287"/>
      <c r="H164" s="287"/>
      <c r="I164" s="288"/>
      <c r="J164" s="107">
        <f>SUM(J162:J163)</f>
        <v>1050000</v>
      </c>
      <c r="K164" s="213"/>
      <c r="L164" s="109"/>
      <c r="M164" s="179"/>
      <c r="N164" s="109"/>
      <c r="O164" s="54"/>
      <c r="P164" s="54"/>
      <c r="Q164" s="54"/>
      <c r="R164" s="54"/>
    </row>
    <row r="165" spans="1:27" ht="35.25" customHeight="1" x14ac:dyDescent="0.25">
      <c r="A165" s="280" t="s">
        <v>1019</v>
      </c>
      <c r="B165" s="280"/>
      <c r="C165" s="280"/>
      <c r="D165" s="280"/>
      <c r="E165" s="280"/>
      <c r="F165" s="280"/>
      <c r="G165" s="280"/>
      <c r="H165" s="280"/>
      <c r="I165" s="280"/>
      <c r="J165" s="280"/>
      <c r="K165" s="280"/>
      <c r="L165" s="7"/>
      <c r="M165" s="7"/>
      <c r="N165" s="7"/>
      <c r="O165" s="7"/>
      <c r="Q165" s="2"/>
    </row>
    <row r="166" spans="1:27" s="12" customFormat="1" x14ac:dyDescent="0.25">
      <c r="A166" s="261" t="s">
        <v>207</v>
      </c>
      <c r="B166" s="261"/>
      <c r="C166" s="261"/>
      <c r="D166" s="261" t="s">
        <v>399</v>
      </c>
      <c r="E166" s="261"/>
      <c r="F166" s="261"/>
      <c r="G166" s="261"/>
      <c r="H166" s="261"/>
      <c r="I166" s="261" t="s">
        <v>208</v>
      </c>
      <c r="J166" s="261"/>
      <c r="K166" s="261"/>
    </row>
    <row r="167" spans="1:27" s="12" customFormat="1" ht="18.75" x14ac:dyDescent="0.3">
      <c r="A167" s="31"/>
      <c r="B167" s="81"/>
      <c r="C167" s="31"/>
      <c r="D167" s="261" t="s">
        <v>400</v>
      </c>
      <c r="E167" s="261"/>
      <c r="F167" s="261"/>
      <c r="G167" s="261"/>
      <c r="H167" s="261"/>
      <c r="I167" s="260" t="s">
        <v>209</v>
      </c>
      <c r="J167" s="260"/>
      <c r="K167" s="260"/>
    </row>
    <row r="168" spans="1:27" s="12" customFormat="1" ht="56.25" customHeight="1" x14ac:dyDescent="0.25">
      <c r="B168" s="81"/>
      <c r="D168" s="12" t="s">
        <v>210</v>
      </c>
      <c r="E168" s="71"/>
      <c r="F168" s="71"/>
    </row>
    <row r="169" spans="1:27" s="12" customFormat="1" x14ac:dyDescent="0.25">
      <c r="B169" s="81"/>
      <c r="E169" s="71"/>
      <c r="F169" s="71"/>
    </row>
    <row r="170" spans="1:27" s="12" customFormat="1" ht="17.25" customHeight="1" x14ac:dyDescent="0.25">
      <c r="A170" s="260" t="s">
        <v>211</v>
      </c>
      <c r="B170" s="260"/>
      <c r="C170" s="260"/>
      <c r="D170" s="260" t="s">
        <v>212</v>
      </c>
      <c r="E170" s="260"/>
      <c r="F170" s="260"/>
      <c r="G170" s="260"/>
      <c r="H170" s="260"/>
      <c r="I170" s="260" t="s">
        <v>213</v>
      </c>
      <c r="J170" s="260"/>
      <c r="K170" s="260"/>
    </row>
    <row r="171" spans="1:27" s="12" customFormat="1" ht="17.25" customHeight="1" x14ac:dyDescent="0.25">
      <c r="A171" s="84"/>
      <c r="B171" s="84"/>
      <c r="C171" s="84"/>
      <c r="D171" s="84"/>
      <c r="E171" s="84"/>
      <c r="F171" s="84"/>
      <c r="G171" s="84"/>
      <c r="H171" s="84"/>
      <c r="I171" s="84"/>
      <c r="J171" s="84"/>
      <c r="K171" s="84"/>
    </row>
    <row r="172" spans="1:27" s="12" customFormat="1" ht="17.25" customHeight="1" x14ac:dyDescent="0.25">
      <c r="A172" s="84"/>
      <c r="B172" s="84"/>
      <c r="C172" s="84"/>
      <c r="D172" s="84"/>
      <c r="E172" s="84"/>
      <c r="F172" s="84"/>
      <c r="G172" s="84"/>
      <c r="H172" s="84"/>
      <c r="I172" s="84"/>
      <c r="J172" s="84"/>
      <c r="K172" s="84"/>
    </row>
    <row r="173" spans="1:27" s="12" customFormat="1" ht="17.25" customHeight="1" x14ac:dyDescent="0.25">
      <c r="A173" s="84"/>
      <c r="B173" s="84"/>
      <c r="C173" s="84"/>
      <c r="D173" s="84"/>
      <c r="E173" s="84"/>
      <c r="F173" s="84"/>
      <c r="G173" s="84"/>
      <c r="H173" s="84"/>
      <c r="I173" s="84"/>
      <c r="J173" s="84"/>
      <c r="K173" s="84"/>
    </row>
    <row r="174" spans="1:27" s="12" customFormat="1" ht="17.25" customHeight="1" x14ac:dyDescent="0.25">
      <c r="A174" s="84"/>
      <c r="B174" s="84"/>
      <c r="C174" s="84"/>
      <c r="D174" s="84"/>
      <c r="E174" s="84"/>
      <c r="F174" s="84"/>
      <c r="G174" s="84"/>
      <c r="H174" s="84"/>
      <c r="I174" s="84"/>
      <c r="J174" s="84"/>
      <c r="K174" s="84"/>
    </row>
    <row r="175" spans="1:27" s="12" customFormat="1" ht="17.25" customHeight="1" x14ac:dyDescent="0.25">
      <c r="A175" s="84"/>
      <c r="B175" s="84"/>
      <c r="C175" s="84"/>
      <c r="D175" s="84"/>
      <c r="E175" s="84"/>
      <c r="F175" s="84"/>
      <c r="G175" s="84"/>
      <c r="H175" s="84"/>
      <c r="I175" s="84"/>
      <c r="J175" s="84"/>
      <c r="K175" s="84"/>
    </row>
    <row r="176" spans="1:27" s="12" customFormat="1" ht="17.25" customHeight="1" x14ac:dyDescent="0.25">
      <c r="A176" s="84"/>
      <c r="B176" s="84"/>
      <c r="C176" s="84"/>
      <c r="D176" s="84"/>
      <c r="E176" s="84"/>
      <c r="F176" s="84"/>
      <c r="G176" s="84"/>
      <c r="H176" s="84"/>
      <c r="I176" s="84"/>
      <c r="J176" s="84"/>
      <c r="K176" s="84"/>
    </row>
    <row r="177" spans="1:27" s="12" customFormat="1" ht="17.25" customHeight="1" x14ac:dyDescent="0.25">
      <c r="A177" s="84"/>
      <c r="B177" s="84"/>
      <c r="C177" s="84"/>
      <c r="D177" s="84"/>
      <c r="E177" s="84"/>
      <c r="F177" s="84"/>
      <c r="G177" s="84"/>
      <c r="H177" s="84"/>
      <c r="I177" s="84"/>
      <c r="J177" s="84"/>
      <c r="K177" s="84"/>
    </row>
    <row r="178" spans="1:27" s="12" customFormat="1" ht="17.25" customHeight="1" x14ac:dyDescent="0.25">
      <c r="A178" s="84"/>
      <c r="B178" s="84"/>
      <c r="C178" s="84"/>
      <c r="D178" s="84"/>
      <c r="E178" s="84"/>
      <c r="F178" s="84"/>
      <c r="G178" s="84"/>
      <c r="H178" s="84"/>
      <c r="I178" s="84"/>
      <c r="J178" s="84"/>
      <c r="K178" s="84"/>
    </row>
    <row r="179" spans="1:27" s="12" customFormat="1" ht="17.25" customHeight="1" x14ac:dyDescent="0.25">
      <c r="A179" s="84"/>
      <c r="B179" s="84"/>
      <c r="C179" s="84"/>
      <c r="D179" s="84"/>
      <c r="E179" s="84"/>
      <c r="F179" s="84"/>
      <c r="G179" s="84"/>
      <c r="H179" s="84"/>
      <c r="I179" s="84"/>
      <c r="J179" s="84"/>
      <c r="K179" s="84"/>
    </row>
    <row r="180" spans="1:27" customFormat="1" ht="17.25" customHeight="1" x14ac:dyDescent="0.3">
      <c r="A180" s="263" t="s">
        <v>191</v>
      </c>
      <c r="B180" s="263"/>
      <c r="C180" s="263"/>
      <c r="D180" s="263"/>
      <c r="E180" s="71"/>
      <c r="F180" s="14"/>
      <c r="I180" s="15"/>
    </row>
    <row r="181" spans="1:27" customFormat="1" ht="17.25" customHeight="1" x14ac:dyDescent="0.3">
      <c r="A181" s="260" t="s">
        <v>192</v>
      </c>
      <c r="B181" s="260"/>
      <c r="C181" s="260"/>
      <c r="D181" s="260"/>
      <c r="E181" s="72"/>
      <c r="F181" s="14"/>
      <c r="I181" s="15"/>
    </row>
    <row r="182" spans="1:27" customFormat="1" ht="6" customHeight="1" x14ac:dyDescent="0.3">
      <c r="A182" s="72"/>
      <c r="B182" s="79"/>
      <c r="C182" s="72"/>
      <c r="D182" s="72"/>
      <c r="E182" s="72"/>
      <c r="F182" s="14"/>
      <c r="I182" s="15"/>
    </row>
    <row r="183" spans="1:27" customFormat="1" ht="20.25" customHeight="1" x14ac:dyDescent="0.25">
      <c r="A183" s="260" t="s">
        <v>193</v>
      </c>
      <c r="B183" s="260"/>
      <c r="C183" s="260"/>
      <c r="D183" s="260"/>
      <c r="E183" s="260"/>
      <c r="F183" s="260"/>
      <c r="G183" s="260"/>
      <c r="H183" s="260"/>
      <c r="I183" s="260"/>
      <c r="J183" s="260"/>
    </row>
    <row r="184" spans="1:27" customFormat="1" ht="20.25" customHeight="1" x14ac:dyDescent="0.25">
      <c r="A184" s="260" t="s">
        <v>1052</v>
      </c>
      <c r="B184" s="260"/>
      <c r="C184" s="260"/>
      <c r="D184" s="260"/>
      <c r="E184" s="260"/>
      <c r="F184" s="260"/>
      <c r="G184" s="260"/>
      <c r="H184" s="260"/>
      <c r="I184" s="260"/>
      <c r="J184" s="260"/>
    </row>
    <row r="185" spans="1:27" s="35" customFormat="1" ht="20.25" customHeight="1" x14ac:dyDescent="0.25">
      <c r="A185" s="264" t="s">
        <v>1057</v>
      </c>
      <c r="B185" s="264"/>
      <c r="C185" s="264"/>
      <c r="D185" s="264"/>
      <c r="E185" s="264"/>
      <c r="F185" s="264"/>
      <c r="G185" s="264"/>
      <c r="H185" s="264"/>
      <c r="I185" s="264"/>
      <c r="J185" s="264"/>
    </row>
    <row r="186" spans="1:27" customFormat="1" ht="4.5" customHeight="1" x14ac:dyDescent="0.25">
      <c r="A186" s="17"/>
      <c r="B186" s="80"/>
      <c r="C186" s="19"/>
      <c r="D186" s="20"/>
      <c r="E186" s="17"/>
      <c r="F186" s="21"/>
      <c r="G186" s="17"/>
      <c r="H186" s="19"/>
      <c r="I186" s="22"/>
    </row>
    <row r="188" spans="1:27" s="136" customFormat="1" ht="51" customHeight="1" x14ac:dyDescent="0.2">
      <c r="A188" s="125" t="s">
        <v>185</v>
      </c>
      <c r="B188" s="181" t="s">
        <v>194</v>
      </c>
      <c r="C188" s="301" t="s">
        <v>740</v>
      </c>
      <c r="D188" s="302"/>
      <c r="E188" s="182" t="s">
        <v>196</v>
      </c>
      <c r="F188" s="183" t="s">
        <v>741</v>
      </c>
      <c r="G188" s="183" t="s">
        <v>742</v>
      </c>
      <c r="H188" s="183" t="s">
        <v>743</v>
      </c>
      <c r="I188" s="184" t="s">
        <v>744</v>
      </c>
      <c r="J188" s="185" t="s">
        <v>745</v>
      </c>
      <c r="K188" s="186" t="s">
        <v>201</v>
      </c>
      <c r="L188" s="187" t="s">
        <v>746</v>
      </c>
      <c r="M188" s="188"/>
      <c r="N188" s="182" t="s">
        <v>747</v>
      </c>
      <c r="O188" s="189" t="s">
        <v>748</v>
      </c>
      <c r="P188" s="181" t="s">
        <v>749</v>
      </c>
      <c r="Q188" s="182" t="s">
        <v>750</v>
      </c>
      <c r="R188" s="189" t="s">
        <v>751</v>
      </c>
    </row>
    <row r="189" spans="1:27" ht="27.75" customHeight="1" x14ac:dyDescent="0.25">
      <c r="A189" s="93">
        <v>1</v>
      </c>
      <c r="B189" s="94" t="s">
        <v>953</v>
      </c>
      <c r="C189" s="95" t="s">
        <v>460</v>
      </c>
      <c r="D189" s="96" t="s">
        <v>4</v>
      </c>
      <c r="E189" s="144" t="s">
        <v>952</v>
      </c>
      <c r="F189" s="98">
        <v>3.37</v>
      </c>
      <c r="G189" s="97">
        <v>94</v>
      </c>
      <c r="H189" s="98" t="s">
        <v>188</v>
      </c>
      <c r="I189" s="99" t="s">
        <v>190</v>
      </c>
      <c r="J189" s="99">
        <v>1050000</v>
      </c>
      <c r="K189" s="98"/>
      <c r="L189" s="93" t="s">
        <v>951</v>
      </c>
      <c r="M189" s="220"/>
      <c r="N189" s="220"/>
      <c r="O189" s="97">
        <v>22</v>
      </c>
      <c r="P189" s="97">
        <v>19</v>
      </c>
      <c r="Q189" s="97">
        <v>19</v>
      </c>
      <c r="R189" s="97">
        <v>7.82</v>
      </c>
      <c r="S189" s="127"/>
      <c r="T189" s="127"/>
      <c r="U189" s="127"/>
      <c r="V189" s="127"/>
      <c r="W189" s="127"/>
      <c r="X189" s="127"/>
      <c r="Y189" s="127"/>
      <c r="Z189" s="127"/>
      <c r="AA189" s="127"/>
    </row>
    <row r="190" spans="1:27" ht="27.75" customHeight="1" x14ac:dyDescent="0.25">
      <c r="A190" s="286" t="s">
        <v>206</v>
      </c>
      <c r="B190" s="287"/>
      <c r="C190" s="287"/>
      <c r="D190" s="287"/>
      <c r="E190" s="287"/>
      <c r="F190" s="287"/>
      <c r="G190" s="287"/>
      <c r="H190" s="287"/>
      <c r="I190" s="288"/>
      <c r="J190" s="107">
        <f>SUM(J188:J189)</f>
        <v>1050000</v>
      </c>
      <c r="K190" s="213"/>
      <c r="L190" s="109"/>
      <c r="M190" s="179"/>
      <c r="N190" s="109"/>
      <c r="O190" s="54"/>
      <c r="P190" s="54"/>
      <c r="Q190" s="54"/>
      <c r="R190" s="54"/>
    </row>
    <row r="191" spans="1:27" ht="35.25" customHeight="1" x14ac:dyDescent="0.25">
      <c r="A191" s="280" t="s">
        <v>1019</v>
      </c>
      <c r="B191" s="280"/>
      <c r="C191" s="280"/>
      <c r="D191" s="280"/>
      <c r="E191" s="280"/>
      <c r="F191" s="280"/>
      <c r="G191" s="280"/>
      <c r="H191" s="280"/>
      <c r="I191" s="280"/>
      <c r="J191" s="280"/>
      <c r="K191" s="280"/>
      <c r="L191" s="7"/>
      <c r="M191" s="7"/>
      <c r="N191" s="7"/>
      <c r="O191" s="7"/>
      <c r="Q191" s="2"/>
    </row>
    <row r="192" spans="1:27" s="12" customFormat="1" ht="21.75" customHeight="1" x14ac:dyDescent="0.25">
      <c r="A192" s="261" t="s">
        <v>207</v>
      </c>
      <c r="B192" s="261"/>
      <c r="C192" s="261"/>
      <c r="D192" s="261" t="s">
        <v>399</v>
      </c>
      <c r="E192" s="261"/>
      <c r="F192" s="261"/>
      <c r="G192" s="261"/>
      <c r="H192" s="261"/>
      <c r="I192" s="261" t="s">
        <v>208</v>
      </c>
      <c r="J192" s="261"/>
      <c r="K192" s="261"/>
    </row>
    <row r="193" spans="1:18" s="12" customFormat="1" ht="18.75" x14ac:dyDescent="0.3">
      <c r="A193" s="31"/>
      <c r="B193" s="81"/>
      <c r="C193" s="31"/>
      <c r="D193" s="261" t="s">
        <v>400</v>
      </c>
      <c r="E193" s="261"/>
      <c r="F193" s="261"/>
      <c r="G193" s="261"/>
      <c r="H193" s="261"/>
      <c r="I193" s="260" t="s">
        <v>209</v>
      </c>
      <c r="J193" s="260"/>
      <c r="K193" s="260"/>
    </row>
    <row r="194" spans="1:18" s="12" customFormat="1" ht="56.25" customHeight="1" x14ac:dyDescent="0.25">
      <c r="B194" s="81"/>
      <c r="D194" s="12" t="s">
        <v>210</v>
      </c>
      <c r="E194" s="71"/>
      <c r="F194" s="71"/>
    </row>
    <row r="195" spans="1:18" s="12" customFormat="1" x14ac:dyDescent="0.25">
      <c r="B195" s="81"/>
      <c r="E195" s="71"/>
      <c r="F195" s="71"/>
    </row>
    <row r="196" spans="1:18" s="12" customFormat="1" ht="17.25" customHeight="1" x14ac:dyDescent="0.25">
      <c r="A196" s="260" t="s">
        <v>211</v>
      </c>
      <c r="B196" s="260"/>
      <c r="C196" s="260"/>
      <c r="D196" s="260" t="s">
        <v>212</v>
      </c>
      <c r="E196" s="260"/>
      <c r="F196" s="260"/>
      <c r="G196" s="260"/>
      <c r="H196" s="260"/>
      <c r="I196" s="260" t="s">
        <v>213</v>
      </c>
      <c r="J196" s="260"/>
      <c r="K196" s="260"/>
    </row>
    <row r="197" spans="1:18" x14ac:dyDescent="0.25">
      <c r="A197" s="110"/>
      <c r="B197" s="110"/>
      <c r="C197" s="110"/>
      <c r="D197" s="110"/>
      <c r="E197" s="110"/>
      <c r="F197" s="110"/>
      <c r="G197" s="110"/>
      <c r="H197" s="110"/>
      <c r="I197" s="110"/>
      <c r="J197" s="111"/>
      <c r="K197" s="110"/>
      <c r="L197" s="6"/>
      <c r="M197" s="10"/>
      <c r="N197" s="6"/>
      <c r="O197" s="7"/>
      <c r="P197" s="7"/>
      <c r="Q197" s="7"/>
      <c r="R197" s="7"/>
    </row>
  </sheetData>
  <sortState ref="B10:L45">
    <sortCondition descending="1" ref="L10:L45"/>
  </sortState>
  <mergeCells count="152">
    <mergeCell ref="A185:J185"/>
    <mergeCell ref="A191:K191"/>
    <mergeCell ref="A192:C192"/>
    <mergeCell ref="D192:H192"/>
    <mergeCell ref="I192:K192"/>
    <mergeCell ref="D193:H193"/>
    <mergeCell ref="I193:K193"/>
    <mergeCell ref="A196:C196"/>
    <mergeCell ref="D196:H196"/>
    <mergeCell ref="I196:K196"/>
    <mergeCell ref="C188:D188"/>
    <mergeCell ref="A190:I190"/>
    <mergeCell ref="C162:D162"/>
    <mergeCell ref="A164:I164"/>
    <mergeCell ref="A40:K40"/>
    <mergeCell ref="A155:D155"/>
    <mergeCell ref="A156:D156"/>
    <mergeCell ref="A158:J158"/>
    <mergeCell ref="A159:J159"/>
    <mergeCell ref="A160:J160"/>
    <mergeCell ref="E84:E85"/>
    <mergeCell ref="A76:C76"/>
    <mergeCell ref="A77:D77"/>
    <mergeCell ref="A78:D78"/>
    <mergeCell ref="D76:H76"/>
    <mergeCell ref="I76:K76"/>
    <mergeCell ref="D73:H73"/>
    <mergeCell ref="I73:K73"/>
    <mergeCell ref="A45:C45"/>
    <mergeCell ref="A50:D50"/>
    <mergeCell ref="A51:D51"/>
    <mergeCell ref="A41:C41"/>
    <mergeCell ref="D41:H41"/>
    <mergeCell ref="I41:K41"/>
    <mergeCell ref="D42:H42"/>
    <mergeCell ref="K84:K85"/>
    <mergeCell ref="A165:K165"/>
    <mergeCell ref="A166:C166"/>
    <mergeCell ref="D166:H166"/>
    <mergeCell ref="I166:K166"/>
    <mergeCell ref="D167:H167"/>
    <mergeCell ref="I167:K167"/>
    <mergeCell ref="A170:C170"/>
    <mergeCell ref="D170:H170"/>
    <mergeCell ref="I170:K170"/>
    <mergeCell ref="A180:D180"/>
    <mergeCell ref="A181:D181"/>
    <mergeCell ref="A183:J183"/>
    <mergeCell ref="A184:J184"/>
    <mergeCell ref="A118:I118"/>
    <mergeCell ref="A18:I18"/>
    <mergeCell ref="A39:I39"/>
    <mergeCell ref="A69:I69"/>
    <mergeCell ref="A95:I95"/>
    <mergeCell ref="D98:H98"/>
    <mergeCell ref="I98:K98"/>
    <mergeCell ref="D99:H99"/>
    <mergeCell ref="I99:K99"/>
    <mergeCell ref="D102:H102"/>
    <mergeCell ref="I102:K102"/>
    <mergeCell ref="A96:K96"/>
    <mergeCell ref="D72:H72"/>
    <mergeCell ref="I72:K72"/>
    <mergeCell ref="A80:J80"/>
    <mergeCell ref="A81:J81"/>
    <mergeCell ref="A82:J82"/>
    <mergeCell ref="A84:A85"/>
    <mergeCell ref="B84:B85"/>
    <mergeCell ref="C84:D85"/>
    <mergeCell ref="K110:K111"/>
    <mergeCell ref="A124:C124"/>
    <mergeCell ref="A120:C120"/>
    <mergeCell ref="A106:J106"/>
    <mergeCell ref="A107:J107"/>
    <mergeCell ref="A108:J108"/>
    <mergeCell ref="A110:A111"/>
    <mergeCell ref="B110:B111"/>
    <mergeCell ref="C110:D111"/>
    <mergeCell ref="E110:E111"/>
    <mergeCell ref="D120:H120"/>
    <mergeCell ref="I120:K120"/>
    <mergeCell ref="D121:H121"/>
    <mergeCell ref="I121:K121"/>
    <mergeCell ref="D124:H124"/>
    <mergeCell ref="I124:K124"/>
    <mergeCell ref="A119:K119"/>
    <mergeCell ref="A102:C102"/>
    <mergeCell ref="A103:D103"/>
    <mergeCell ref="A104:D104"/>
    <mergeCell ref="A98:C98"/>
    <mergeCell ref="D21:H21"/>
    <mergeCell ref="I21:K21"/>
    <mergeCell ref="I42:K42"/>
    <mergeCell ref="D45:H45"/>
    <mergeCell ref="I45:K45"/>
    <mergeCell ref="A70:K70"/>
    <mergeCell ref="A72:C72"/>
    <mergeCell ref="A53:J53"/>
    <mergeCell ref="A54:J54"/>
    <mergeCell ref="A55:J55"/>
    <mergeCell ref="A57:A58"/>
    <mergeCell ref="B57:B58"/>
    <mergeCell ref="C57:D58"/>
    <mergeCell ref="E57:E58"/>
    <mergeCell ref="K33:K34"/>
    <mergeCell ref="K57:K58"/>
    <mergeCell ref="A29:J29"/>
    <mergeCell ref="A30:J30"/>
    <mergeCell ref="A31:J31"/>
    <mergeCell ref="A33:A34"/>
    <mergeCell ref="B33:B34"/>
    <mergeCell ref="C33:D34"/>
    <mergeCell ref="E33:E34"/>
    <mergeCell ref="A24:C24"/>
    <mergeCell ref="A26:D26"/>
    <mergeCell ref="A27:D27"/>
    <mergeCell ref="D24:H24"/>
    <mergeCell ref="I24:K24"/>
    <mergeCell ref="A2:D2"/>
    <mergeCell ref="A3:D3"/>
    <mergeCell ref="A19:K19"/>
    <mergeCell ref="A20:C20"/>
    <mergeCell ref="A9:A10"/>
    <mergeCell ref="B9:B10"/>
    <mergeCell ref="C9:D10"/>
    <mergeCell ref="E9:E10"/>
    <mergeCell ref="D20:H20"/>
    <mergeCell ref="I20:K20"/>
    <mergeCell ref="K9:K10"/>
    <mergeCell ref="A7:K7"/>
    <mergeCell ref="A5:K5"/>
    <mergeCell ref="A6:K6"/>
    <mergeCell ref="A142:K142"/>
    <mergeCell ref="K136:K137"/>
    <mergeCell ref="A143:C143"/>
    <mergeCell ref="D143:H143"/>
    <mergeCell ref="I143:K143"/>
    <mergeCell ref="D144:H144"/>
    <mergeCell ref="I144:K144"/>
    <mergeCell ref="A147:C147"/>
    <mergeCell ref="D147:H147"/>
    <mergeCell ref="I147:K147"/>
    <mergeCell ref="A141:I141"/>
    <mergeCell ref="A129:D129"/>
    <mergeCell ref="A130:D130"/>
    <mergeCell ref="A132:J132"/>
    <mergeCell ref="A133:J133"/>
    <mergeCell ref="A134:J134"/>
    <mergeCell ref="A136:A137"/>
    <mergeCell ref="B136:B137"/>
    <mergeCell ref="C136:D137"/>
    <mergeCell ref="E136:E137"/>
  </mergeCells>
  <pageMargins left="1.36" right="0.2" top="0.25" bottom="0.26" header="0.32" footer="0.3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topLeftCell="A7" workbookViewId="0">
      <selection activeCell="M19" sqref="M19"/>
    </sheetView>
  </sheetViews>
  <sheetFormatPr defaultRowHeight="15" x14ac:dyDescent="0.25"/>
  <cols>
    <col min="1" max="1" width="4.5703125" customWidth="1"/>
    <col min="2" max="2" width="19.5703125" customWidth="1"/>
    <col min="3" max="3" width="15.28515625" customWidth="1"/>
    <col min="4" max="4" width="8.140625" customWidth="1"/>
    <col min="5" max="5" width="13" style="39" customWidth="1"/>
    <col min="6" max="6" width="10.28515625" customWidth="1"/>
    <col min="7" max="7" width="8.140625" customWidth="1"/>
    <col min="8" max="8" width="11.5703125" customWidth="1"/>
    <col min="9" max="9" width="9.7109375" customWidth="1"/>
    <col min="10" max="10" width="14" customWidth="1"/>
    <col min="11" max="11" width="16.28515625" customWidth="1"/>
    <col min="13" max="13" width="8.28515625" customWidth="1"/>
    <col min="14" max="16" width="4.42578125" customWidth="1"/>
    <col min="17" max="17" width="6.7109375" customWidth="1"/>
    <col min="18" max="18" width="6.140625" customWidth="1"/>
  </cols>
  <sheetData>
    <row r="1" spans="1:27" ht="17.25" customHeight="1" x14ac:dyDescent="0.3">
      <c r="A1" s="263" t="s">
        <v>191</v>
      </c>
      <c r="B1" s="263"/>
      <c r="C1" s="263"/>
      <c r="D1" s="263"/>
      <c r="E1" s="34"/>
      <c r="F1" s="14"/>
      <c r="G1" s="14"/>
      <c r="J1" s="15"/>
    </row>
    <row r="2" spans="1:27" ht="16.5" customHeight="1" x14ac:dyDescent="0.3">
      <c r="A2" s="260" t="s">
        <v>192</v>
      </c>
      <c r="B2" s="260"/>
      <c r="C2" s="260"/>
      <c r="D2" s="260"/>
      <c r="E2" s="32"/>
      <c r="F2" s="14"/>
      <c r="G2" s="14"/>
      <c r="J2" s="15"/>
    </row>
    <row r="3" spans="1:27" ht="10.5" customHeight="1" x14ac:dyDescent="0.3">
      <c r="A3" s="32"/>
      <c r="B3" s="32"/>
      <c r="C3" s="32"/>
      <c r="D3" s="32"/>
      <c r="E3" s="32"/>
      <c r="F3" s="14"/>
      <c r="G3" s="14"/>
      <c r="J3" s="15"/>
    </row>
    <row r="4" spans="1:27" ht="20.25" customHeight="1" x14ac:dyDescent="0.25">
      <c r="A4" s="260" t="s">
        <v>193</v>
      </c>
      <c r="B4" s="260"/>
      <c r="C4" s="260"/>
      <c r="D4" s="260"/>
      <c r="E4" s="260"/>
      <c r="F4" s="260"/>
      <c r="G4" s="260"/>
      <c r="H4" s="260"/>
      <c r="I4" s="260"/>
      <c r="J4" s="260"/>
      <c r="K4" s="260"/>
    </row>
    <row r="5" spans="1:27" ht="20.25" customHeight="1" x14ac:dyDescent="0.25">
      <c r="A5" s="260" t="s">
        <v>1053</v>
      </c>
      <c r="B5" s="260"/>
      <c r="C5" s="260"/>
      <c r="D5" s="260"/>
      <c r="E5" s="260"/>
      <c r="F5" s="260"/>
      <c r="G5" s="260"/>
      <c r="H5" s="260"/>
      <c r="I5" s="260"/>
      <c r="J5" s="260"/>
      <c r="K5" s="260"/>
    </row>
    <row r="6" spans="1:27" s="35" customFormat="1" ht="23.25" customHeight="1" x14ac:dyDescent="0.25">
      <c r="A6" s="264" t="s">
        <v>1057</v>
      </c>
      <c r="B6" s="264"/>
      <c r="C6" s="264"/>
      <c r="D6" s="264"/>
      <c r="E6" s="264"/>
      <c r="F6" s="264"/>
      <c r="G6" s="264"/>
      <c r="H6" s="264"/>
      <c r="I6" s="264"/>
      <c r="J6" s="264"/>
      <c r="K6" s="264"/>
      <c r="M6" s="35">
        <f>184+8+18+20+36+3</f>
        <v>269</v>
      </c>
    </row>
    <row r="7" spans="1:27" ht="10.5" customHeight="1" x14ac:dyDescent="0.25">
      <c r="A7" s="17"/>
      <c r="B7" s="18"/>
      <c r="C7" s="19"/>
      <c r="D7" s="20"/>
      <c r="E7" s="17"/>
      <c r="F7" s="21"/>
      <c r="G7" s="21"/>
      <c r="H7" s="17"/>
      <c r="I7" s="19"/>
      <c r="J7" s="22"/>
      <c r="M7" t="s">
        <v>214</v>
      </c>
    </row>
    <row r="8" spans="1:27" s="25" customFormat="1" ht="22.5" customHeight="1" x14ac:dyDescent="0.2">
      <c r="A8" s="265" t="s">
        <v>185</v>
      </c>
      <c r="B8" s="265" t="s">
        <v>194</v>
      </c>
      <c r="C8" s="267" t="s">
        <v>195</v>
      </c>
      <c r="D8" s="268"/>
      <c r="E8" s="265" t="s">
        <v>196</v>
      </c>
      <c r="F8" s="23" t="s">
        <v>197</v>
      </c>
      <c r="G8" s="23" t="s">
        <v>410</v>
      </c>
      <c r="H8" s="23" t="s">
        <v>198</v>
      </c>
      <c r="I8" s="23" t="s">
        <v>199</v>
      </c>
      <c r="J8" s="24" t="s">
        <v>200</v>
      </c>
      <c r="K8" s="265" t="s">
        <v>201</v>
      </c>
    </row>
    <row r="9" spans="1:27" s="25" customFormat="1" ht="22.5" customHeight="1" x14ac:dyDescent="0.2">
      <c r="A9" s="266"/>
      <c r="B9" s="266"/>
      <c r="C9" s="269"/>
      <c r="D9" s="270"/>
      <c r="E9" s="266"/>
      <c r="F9" s="26" t="s">
        <v>202</v>
      </c>
      <c r="G9" s="26" t="s">
        <v>397</v>
      </c>
      <c r="H9" s="26" t="s">
        <v>203</v>
      </c>
      <c r="I9" s="26" t="s">
        <v>204</v>
      </c>
      <c r="J9" s="27" t="s">
        <v>205</v>
      </c>
      <c r="K9" s="266"/>
    </row>
    <row r="10" spans="1:27" s="2" customFormat="1" ht="25.5" customHeight="1" x14ac:dyDescent="0.25">
      <c r="A10" s="93">
        <v>1</v>
      </c>
      <c r="B10" s="230" t="s">
        <v>992</v>
      </c>
      <c r="C10" s="255" t="s">
        <v>993</v>
      </c>
      <c r="D10" s="256" t="s">
        <v>37</v>
      </c>
      <c r="E10" s="231" t="s">
        <v>994</v>
      </c>
      <c r="F10" s="257">
        <v>3.18</v>
      </c>
      <c r="G10" s="196">
        <v>85</v>
      </c>
      <c r="H10" s="232" t="s">
        <v>233</v>
      </c>
      <c r="I10" s="99" t="s">
        <v>788</v>
      </c>
      <c r="J10" s="99">
        <v>770000</v>
      </c>
      <c r="K10" s="98"/>
      <c r="L10" s="191" t="s">
        <v>995</v>
      </c>
      <c r="M10" s="220"/>
      <c r="N10" s="220"/>
      <c r="O10" s="231">
        <v>24</v>
      </c>
      <c r="P10" s="231">
        <v>22</v>
      </c>
      <c r="Q10" s="231">
        <v>22</v>
      </c>
      <c r="R10" s="231">
        <v>7.89</v>
      </c>
      <c r="S10" s="127"/>
      <c r="T10" s="127"/>
      <c r="U10" s="127"/>
      <c r="V10" s="127"/>
      <c r="W10" s="127"/>
      <c r="X10" s="127"/>
      <c r="Y10" s="127"/>
      <c r="Z10" s="127"/>
      <c r="AA10" s="127"/>
    </row>
    <row r="11" spans="1:27" s="2" customFormat="1" ht="26.25" customHeight="1" x14ac:dyDescent="0.25">
      <c r="A11" s="303" t="s">
        <v>206</v>
      </c>
      <c r="B11" s="304"/>
      <c r="C11" s="304"/>
      <c r="D11" s="304"/>
      <c r="E11" s="304"/>
      <c r="F11" s="304"/>
      <c r="G11" s="304"/>
      <c r="H11" s="304"/>
      <c r="I11" s="305"/>
      <c r="J11" s="28">
        <f>SUM(J3:J10)</f>
        <v>770000</v>
      </c>
      <c r="K11" s="29"/>
      <c r="L11" s="30"/>
      <c r="M11" s="5"/>
      <c r="N11" s="5"/>
      <c r="O11" s="5"/>
      <c r="P11" s="5"/>
    </row>
    <row r="12" spans="1:27" s="2" customFormat="1" ht="36.75" customHeight="1" x14ac:dyDescent="0.25">
      <c r="A12" s="280" t="s">
        <v>1061</v>
      </c>
      <c r="B12" s="280"/>
      <c r="C12" s="280"/>
      <c r="D12" s="280"/>
      <c r="E12" s="280"/>
      <c r="F12" s="280"/>
      <c r="G12" s="280"/>
      <c r="H12" s="280"/>
      <c r="I12" s="280"/>
      <c r="J12" s="280"/>
      <c r="K12" s="280"/>
      <c r="L12" s="7"/>
      <c r="M12" s="7"/>
      <c r="N12" s="7"/>
      <c r="O12" s="7"/>
      <c r="P12" s="7"/>
    </row>
    <row r="13" spans="1:27" s="2" customFormat="1" ht="9" customHeight="1" x14ac:dyDescent="0.25">
      <c r="A13" s="77"/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"/>
      <c r="M13" s="7"/>
      <c r="N13" s="7"/>
      <c r="O13" s="7"/>
      <c r="P13" s="7"/>
    </row>
    <row r="14" spans="1:27" s="12" customFormat="1" ht="15.75" x14ac:dyDescent="0.25">
      <c r="A14" s="261" t="s">
        <v>207</v>
      </c>
      <c r="B14" s="261"/>
      <c r="C14" s="261"/>
      <c r="D14" s="261" t="s">
        <v>399</v>
      </c>
      <c r="E14" s="261"/>
      <c r="F14" s="261"/>
      <c r="G14" s="261"/>
      <c r="H14" s="261"/>
      <c r="I14" s="261" t="s">
        <v>208</v>
      </c>
      <c r="J14" s="261"/>
      <c r="K14" s="261"/>
    </row>
    <row r="15" spans="1:27" s="12" customFormat="1" ht="18.75" x14ac:dyDescent="0.3">
      <c r="A15" s="31"/>
      <c r="B15" s="51"/>
      <c r="C15" s="31"/>
      <c r="D15" s="261" t="s">
        <v>400</v>
      </c>
      <c r="E15" s="261"/>
      <c r="F15" s="261"/>
      <c r="G15" s="261"/>
      <c r="H15" s="261"/>
      <c r="I15" s="260" t="s">
        <v>209</v>
      </c>
      <c r="J15" s="260"/>
      <c r="K15" s="260"/>
    </row>
    <row r="16" spans="1:27" s="12" customFormat="1" ht="39" customHeight="1" x14ac:dyDescent="0.25">
      <c r="B16" s="51"/>
      <c r="D16" s="12" t="s">
        <v>210</v>
      </c>
      <c r="E16" s="58"/>
      <c r="F16" s="58"/>
    </row>
    <row r="17" spans="1:13" s="12" customFormat="1" ht="15.75" x14ac:dyDescent="0.25">
      <c r="B17" s="51"/>
      <c r="E17" s="58"/>
      <c r="F17" s="58"/>
    </row>
    <row r="18" spans="1:13" s="12" customFormat="1" ht="17.25" customHeight="1" x14ac:dyDescent="0.25">
      <c r="A18" s="260" t="s">
        <v>211</v>
      </c>
      <c r="B18" s="260"/>
      <c r="C18" s="260"/>
      <c r="D18" s="260" t="s">
        <v>212</v>
      </c>
      <c r="E18" s="260"/>
      <c r="F18" s="260"/>
      <c r="G18" s="260"/>
      <c r="H18" s="260"/>
      <c r="I18" s="260" t="s">
        <v>213</v>
      </c>
      <c r="J18" s="260"/>
      <c r="K18" s="260"/>
      <c r="M18" s="12">
        <f>60/5</f>
        <v>12</v>
      </c>
    </row>
    <row r="22" spans="1:13" ht="15.75" x14ac:dyDescent="0.25">
      <c r="M22" s="12">
        <f>180/48</f>
        <v>3.75</v>
      </c>
    </row>
    <row r="23" spans="1:13" ht="15.75" x14ac:dyDescent="0.25">
      <c r="M23" s="12">
        <v>3750</v>
      </c>
    </row>
    <row r="24" spans="1:13" x14ac:dyDescent="0.25">
      <c r="M24">
        <v>48</v>
      </c>
    </row>
    <row r="25" spans="1:13" x14ac:dyDescent="0.25">
      <c r="M25">
        <f>+M23*M24</f>
        <v>180000</v>
      </c>
    </row>
  </sheetData>
  <mergeCells count="20">
    <mergeCell ref="A18:C18"/>
    <mergeCell ref="D18:H18"/>
    <mergeCell ref="I18:K18"/>
    <mergeCell ref="A14:C14"/>
    <mergeCell ref="D14:H14"/>
    <mergeCell ref="I14:K14"/>
    <mergeCell ref="D15:H15"/>
    <mergeCell ref="I15:K15"/>
    <mergeCell ref="A12:K12"/>
    <mergeCell ref="A1:D1"/>
    <mergeCell ref="A2:D2"/>
    <mergeCell ref="A4:K4"/>
    <mergeCell ref="A5:K5"/>
    <mergeCell ref="A6:K6"/>
    <mergeCell ref="A8:A9"/>
    <mergeCell ref="B8:B9"/>
    <mergeCell ref="C8:D9"/>
    <mergeCell ref="E8:E9"/>
    <mergeCell ref="K8:K9"/>
    <mergeCell ref="A11:I11"/>
  </mergeCells>
  <pageMargins left="1.22" right="0.2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K44</vt:lpstr>
      <vt:lpstr>K45</vt:lpstr>
      <vt:lpstr>K46</vt:lpstr>
      <vt:lpstr>K47</vt:lpstr>
      <vt:lpstr>K48</vt:lpstr>
      <vt:lpstr>RHM</vt:lpstr>
      <vt:lpstr>YHDP</vt:lpstr>
      <vt:lpstr>CNĐD</vt:lpstr>
      <vt:lpstr>ĐHD</vt:lpstr>
      <vt:lpstr>CĐ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2016-11-17T09:43:52Z</dcterms:modified>
</cp:coreProperties>
</file>